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14400" yWindow="0" windowWidth="14400" windowHeight="15600" tabRatio="763"/>
  </bookViews>
  <sheets>
    <sheet name="第一頁" sheetId="5" r:id="rId1"/>
    <sheet name="第二頁 " sheetId="1" r:id="rId2"/>
    <sheet name="第三頁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1" l="1"/>
  <c r="L61" i="1"/>
  <c r="F62" i="1"/>
  <c r="E61" i="1"/>
  <c r="E52" i="5"/>
  <c r="K53" i="5"/>
  <c r="J52" i="5"/>
  <c r="E68" i="4"/>
  <c r="J68" i="4"/>
  <c r="K63" i="4"/>
  <c r="K62" i="4"/>
  <c r="K61" i="4"/>
  <c r="K60" i="4"/>
  <c r="K59" i="4"/>
  <c r="K57" i="4"/>
  <c r="K56" i="4"/>
  <c r="K55" i="4"/>
  <c r="K51" i="5"/>
  <c r="K50" i="5"/>
  <c r="K49" i="5"/>
  <c r="K48" i="5"/>
  <c r="K47" i="5"/>
  <c r="K46" i="5"/>
  <c r="K44" i="5"/>
  <c r="K43" i="5"/>
  <c r="K42" i="5"/>
  <c r="K41" i="5"/>
  <c r="K40" i="5"/>
  <c r="L52" i="5" l="1"/>
  <c r="L68" i="4"/>
  <c r="K38" i="4"/>
  <c r="K38" i="5" l="1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19" i="5"/>
  <c r="K18" i="5"/>
  <c r="K17" i="5"/>
  <c r="K16" i="5"/>
  <c r="K15" i="5"/>
  <c r="K14" i="5"/>
  <c r="K13" i="5"/>
  <c r="K12" i="5"/>
  <c r="K11" i="5"/>
  <c r="K10" i="5"/>
  <c r="K9" i="5"/>
  <c r="K7" i="5"/>
  <c r="K6" i="5"/>
  <c r="K5" i="5"/>
  <c r="K4" i="5"/>
  <c r="F51" i="5"/>
  <c r="F50" i="5"/>
  <c r="F49" i="5"/>
  <c r="F53" i="5" s="1"/>
  <c r="L53" i="5" s="1"/>
  <c r="F48" i="5"/>
  <c r="F47" i="5"/>
  <c r="F46" i="5"/>
  <c r="F45" i="5"/>
  <c r="F44" i="5"/>
  <c r="F43" i="5"/>
  <c r="F42" i="5"/>
  <c r="F41" i="5"/>
  <c r="F40" i="5"/>
  <c r="F39" i="5"/>
  <c r="F38" i="5"/>
  <c r="K59" i="1" l="1"/>
  <c r="K62" i="1" s="1"/>
  <c r="K60" i="1"/>
  <c r="F15" i="1"/>
  <c r="F24" i="1"/>
  <c r="K6" i="4"/>
  <c r="F58" i="4"/>
  <c r="F67" i="4"/>
  <c r="F66" i="4"/>
  <c r="F29" i="4"/>
  <c r="F49" i="4"/>
  <c r="F63" i="4"/>
  <c r="K42" i="4"/>
  <c r="K37" i="4"/>
  <c r="K36" i="4"/>
  <c r="F60" i="4"/>
  <c r="F21" i="4"/>
  <c r="K12" i="4"/>
  <c r="K32" i="1"/>
  <c r="F34" i="4"/>
  <c r="K53" i="4"/>
  <c r="K52" i="4"/>
  <c r="K51" i="4"/>
  <c r="K50" i="4"/>
  <c r="K69" i="4" s="1"/>
  <c r="K49" i="4"/>
  <c r="K41" i="4"/>
  <c r="K40" i="4"/>
  <c r="K39" i="4"/>
  <c r="K47" i="4"/>
  <c r="K46" i="4"/>
  <c r="K45" i="4"/>
  <c r="K44" i="4"/>
  <c r="K43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3" i="4"/>
  <c r="K14" i="4"/>
  <c r="K15" i="4"/>
  <c r="K17" i="4"/>
  <c r="K16" i="4"/>
  <c r="F38" i="4"/>
  <c r="F39" i="4"/>
  <c r="F37" i="4"/>
  <c r="F40" i="4"/>
  <c r="F36" i="4"/>
  <c r="F35" i="4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8" i="1"/>
  <c r="F26" i="1"/>
  <c r="F25" i="1"/>
  <c r="F30" i="1"/>
  <c r="F29" i="1"/>
  <c r="F23" i="1"/>
  <c r="F65" i="4"/>
  <c r="F44" i="4"/>
  <c r="K4" i="4"/>
  <c r="K5" i="4"/>
  <c r="K7" i="4"/>
  <c r="K8" i="4"/>
  <c r="K9" i="4"/>
  <c r="K10" i="4"/>
  <c r="K11" i="4"/>
  <c r="F62" i="4"/>
  <c r="F69" i="4" s="1"/>
  <c r="F61" i="4"/>
  <c r="F47" i="4"/>
  <c r="F48" i="4"/>
  <c r="F50" i="4"/>
  <c r="F51" i="4"/>
  <c r="F52" i="4"/>
  <c r="F53" i="4"/>
  <c r="F54" i="4"/>
  <c r="F55" i="4"/>
  <c r="F56" i="4"/>
  <c r="F57" i="4"/>
  <c r="F23" i="4"/>
  <c r="F24" i="4"/>
  <c r="F25" i="4"/>
  <c r="F26" i="4"/>
  <c r="F27" i="4"/>
  <c r="F28" i="4"/>
  <c r="F30" i="4"/>
  <c r="F31" i="4"/>
  <c r="F32" i="4"/>
  <c r="F33" i="4"/>
  <c r="F41" i="4"/>
  <c r="F42" i="4"/>
  <c r="F43" i="4"/>
  <c r="F22" i="4"/>
  <c r="F4" i="4"/>
  <c r="K4" i="1"/>
  <c r="F58" i="1"/>
  <c r="F60" i="1"/>
  <c r="F59" i="1"/>
  <c r="F32" i="5"/>
  <c r="F33" i="5"/>
  <c r="F34" i="5"/>
  <c r="F35" i="5"/>
  <c r="F36" i="5"/>
  <c r="F37" i="5"/>
  <c r="F31" i="5"/>
  <c r="F10" i="4"/>
  <c r="K5" i="1"/>
  <c r="K8" i="1"/>
  <c r="F21" i="1"/>
  <c r="F7" i="4"/>
  <c r="F6" i="4"/>
  <c r="F5" i="4"/>
  <c r="F12" i="1"/>
  <c r="F11" i="1"/>
  <c r="F10" i="1"/>
  <c r="F9" i="1"/>
  <c r="F8" i="1"/>
  <c r="F7" i="1"/>
  <c r="F5" i="1"/>
  <c r="F4" i="1"/>
  <c r="L62" i="1" s="1"/>
  <c r="K15" i="1"/>
  <c r="K16" i="1"/>
  <c r="K17" i="1"/>
  <c r="K14" i="1"/>
  <c r="K13" i="1"/>
  <c r="K12" i="1"/>
  <c r="K18" i="1"/>
  <c r="K21" i="1"/>
  <c r="F26" i="5"/>
  <c r="F19" i="1"/>
  <c r="K20" i="1"/>
  <c r="F13" i="1"/>
  <c r="F8" i="4"/>
  <c r="F9" i="4"/>
  <c r="F11" i="4"/>
  <c r="F12" i="4"/>
  <c r="F13" i="4"/>
  <c r="F14" i="4"/>
  <c r="F15" i="4"/>
  <c r="F16" i="4"/>
  <c r="F17" i="4"/>
  <c r="F18" i="4"/>
  <c r="F19" i="4"/>
  <c r="F20" i="4"/>
  <c r="F46" i="4"/>
  <c r="F14" i="1"/>
  <c r="K19" i="1"/>
  <c r="F16" i="1"/>
  <c r="K22" i="1"/>
  <c r="F17" i="1"/>
  <c r="F18" i="1"/>
  <c r="F20" i="1"/>
  <c r="K6" i="1"/>
  <c r="K7" i="1"/>
  <c r="K9" i="1"/>
  <c r="K10" i="1"/>
  <c r="K11" i="1"/>
  <c r="F4" i="5"/>
  <c r="F5" i="5"/>
  <c r="F6" i="5"/>
  <c r="F7" i="5"/>
  <c r="F8" i="5"/>
  <c r="F9" i="5"/>
  <c r="F10" i="5"/>
  <c r="F12" i="5"/>
  <c r="F13" i="5"/>
  <c r="F14" i="5"/>
  <c r="F15" i="5"/>
  <c r="F16" i="5"/>
  <c r="F18" i="5"/>
  <c r="F19" i="5"/>
  <c r="F20" i="5"/>
  <c r="F21" i="5"/>
  <c r="F22" i="5"/>
  <c r="F23" i="5"/>
  <c r="F24" i="5"/>
  <c r="F25" i="5"/>
  <c r="F27" i="5"/>
  <c r="F28" i="5"/>
  <c r="F29" i="5"/>
  <c r="F30" i="5"/>
  <c r="L69" i="4" l="1"/>
  <c r="L71" i="4"/>
  <c r="I64" i="1"/>
  <c r="I71" i="4"/>
  <c r="I55" i="5"/>
  <c r="K64" i="1" l="1"/>
  <c r="L64" i="1"/>
  <c r="J55" i="5"/>
  <c r="J71" i="4" l="1"/>
  <c r="J64" i="1"/>
  <c r="H71" i="4"/>
  <c r="K55" i="5"/>
  <c r="K71" i="4"/>
  <c r="H64" i="1"/>
  <c r="H55" i="5"/>
  <c r="L55" i="5" l="1"/>
</calcChain>
</file>

<file path=xl/sharedStrings.xml><?xml version="1.0" encoding="utf-8"?>
<sst xmlns="http://schemas.openxmlformats.org/spreadsheetml/2006/main" count="505" uniqueCount="396">
  <si>
    <t>品              名</t>
    <phoneticPr fontId="1" type="noConversion"/>
  </si>
  <si>
    <t>每包/元</t>
    <phoneticPr fontId="1" type="noConversion"/>
  </si>
  <si>
    <t>數量</t>
    <phoneticPr fontId="1" type="noConversion"/>
  </si>
  <si>
    <t>總價</t>
    <phoneticPr fontId="1" type="noConversion"/>
  </si>
  <si>
    <t>買1送1</t>
    <phoneticPr fontId="1" type="noConversion"/>
  </si>
  <si>
    <t>訂購專線：04 - 26870578  傳真訂購：04 - 26870577</t>
    <phoneticPr fontId="1" type="noConversion"/>
  </si>
  <si>
    <t>第一</t>
    <phoneticPr fontId="1" type="noConversion"/>
  </si>
  <si>
    <t>第二</t>
    <phoneticPr fontId="1" type="noConversion"/>
  </si>
  <si>
    <t>第三</t>
    <phoneticPr fontId="1" type="noConversion"/>
  </si>
  <si>
    <t>品              名</t>
    <phoneticPr fontId="1" type="noConversion"/>
  </si>
  <si>
    <t>頂級純肉脯</t>
    <phoneticPr fontId="1" type="noConversion"/>
  </si>
  <si>
    <t>特製肉脯鬆</t>
    <phoneticPr fontId="1" type="noConversion"/>
  </si>
  <si>
    <t>頂級海苔肉鬆</t>
    <phoneticPr fontId="1" type="noConversion"/>
  </si>
  <si>
    <t>頂級嬰兒肉鬆</t>
    <phoneticPr fontId="1" type="noConversion"/>
  </si>
  <si>
    <t>頂級海苔旗魚鬆</t>
    <phoneticPr fontId="1" type="noConversion"/>
  </si>
  <si>
    <t>碳燒旗魚脯</t>
    <phoneticPr fontId="1" type="noConversion"/>
  </si>
  <si>
    <t>杏仁肉干(薄)</t>
    <phoneticPr fontId="1" type="noConversion"/>
  </si>
  <si>
    <t>養生杏仁肉干(薄)</t>
    <phoneticPr fontId="1" type="noConversion"/>
  </si>
  <si>
    <t>櫻花蝦杏仁肉干(薄)</t>
    <phoneticPr fontId="1" type="noConversion"/>
  </si>
  <si>
    <t>黑胡椒杏仁肉干(薄)</t>
    <phoneticPr fontId="1" type="noConversion"/>
  </si>
  <si>
    <t xml:space="preserve">金磚肉干                     </t>
    <phoneticPr fontId="1" type="noConversion"/>
  </si>
  <si>
    <t>頂級蜜汁肉干</t>
    <phoneticPr fontId="1" type="noConversion"/>
  </si>
  <si>
    <t>岩燒肉片</t>
    <phoneticPr fontId="1" type="noConversion"/>
  </si>
  <si>
    <t>碳燒肉角</t>
    <phoneticPr fontId="1" type="noConversion"/>
  </si>
  <si>
    <t>原味薄肉干</t>
    <phoneticPr fontId="1" type="noConversion"/>
  </si>
  <si>
    <t>蒜味薄肉干</t>
    <phoneticPr fontId="1" type="noConversion"/>
  </si>
  <si>
    <t xml:space="preserve">南洋風味肉絲(檸檬口味)                  </t>
    <phoneticPr fontId="1" type="noConversion"/>
  </si>
  <si>
    <t>辣金條肉干</t>
    <phoneticPr fontId="1" type="noConversion"/>
  </si>
  <si>
    <t>岩燒黑胡椒肉干</t>
    <phoneticPr fontId="1" type="noConversion"/>
  </si>
  <si>
    <t>川辣牛肉干</t>
    <phoneticPr fontId="1" type="noConversion"/>
  </si>
  <si>
    <t>黑胡椒牛肉干</t>
    <phoneticPr fontId="1" type="noConversion"/>
  </si>
  <si>
    <t>買1送1</t>
    <phoneticPr fontId="1" type="noConversion"/>
  </si>
  <si>
    <t>買2送1</t>
    <phoneticPr fontId="1" type="noConversion"/>
  </si>
  <si>
    <t>海鮮類</t>
    <phoneticPr fontId="1" type="noConversion"/>
  </si>
  <si>
    <t>海之味</t>
    <phoneticPr fontId="1" type="noConversion"/>
  </si>
  <si>
    <t>小龍魚</t>
    <phoneticPr fontId="1" type="noConversion"/>
  </si>
  <si>
    <t>大卷片</t>
    <phoneticPr fontId="1" type="noConversion"/>
  </si>
  <si>
    <t>黑鮪魚丁角</t>
    <phoneticPr fontId="1" type="noConversion"/>
  </si>
  <si>
    <t>辣味皇帝魚</t>
    <phoneticPr fontId="1" type="noConversion"/>
  </si>
  <si>
    <t>頂級魷魚片</t>
    <phoneticPr fontId="1" type="noConversion"/>
  </si>
  <si>
    <t>頂級魷魚絲</t>
    <phoneticPr fontId="1" type="noConversion"/>
  </si>
  <si>
    <t>頂級碳燒魷魚片</t>
    <phoneticPr fontId="1" type="noConversion"/>
  </si>
  <si>
    <t>頂級碳燒魷魚絲</t>
    <phoneticPr fontId="1" type="noConversion"/>
  </si>
  <si>
    <t>鱈魚香絲</t>
    <phoneticPr fontId="1" type="noConversion"/>
  </si>
  <si>
    <t>黑芝麻夾心鱈魚</t>
    <phoneticPr fontId="1" type="noConversion"/>
  </si>
  <si>
    <t>香之魚</t>
    <phoneticPr fontId="1" type="noConversion"/>
  </si>
  <si>
    <t>紅魚片</t>
    <phoneticPr fontId="1" type="noConversion"/>
  </si>
  <si>
    <t>飛魚片</t>
    <phoneticPr fontId="1" type="noConversion"/>
  </si>
  <si>
    <t>魚板條</t>
    <phoneticPr fontId="1" type="noConversion"/>
  </si>
  <si>
    <t>大豬公</t>
    <phoneticPr fontId="1" type="noConversion"/>
  </si>
  <si>
    <t>蒙古烤肉</t>
    <phoneticPr fontId="1" type="noConversion"/>
  </si>
  <si>
    <t>蜜汁鐵板燒</t>
    <phoneticPr fontId="1" type="noConversion"/>
  </si>
  <si>
    <t>魯肉鱈魚風味條</t>
    <phoneticPr fontId="1" type="noConversion"/>
  </si>
  <si>
    <t>鮭魚風味切片</t>
    <phoneticPr fontId="1" type="noConversion"/>
  </si>
  <si>
    <t>蜜沙茶風味切片</t>
    <phoneticPr fontId="1" type="noConversion"/>
  </si>
  <si>
    <t>麻辣鱈魚風味切片</t>
    <phoneticPr fontId="1" type="noConversion"/>
  </si>
  <si>
    <t>塔香鱈魚風味切片</t>
    <phoneticPr fontId="1" type="noConversion"/>
  </si>
  <si>
    <t>黑胡椒鱈魚風味切片</t>
    <phoneticPr fontId="1" type="noConversion"/>
  </si>
  <si>
    <t>香蒜豆干</t>
    <phoneticPr fontId="1" type="noConversion"/>
  </si>
  <si>
    <t>蒜味小方干</t>
    <phoneticPr fontId="1" type="noConversion"/>
  </si>
  <si>
    <t>香辣鹹酥雞豆干</t>
    <phoneticPr fontId="1" type="noConversion"/>
  </si>
  <si>
    <t>黑豆干</t>
    <phoneticPr fontId="1" type="noConversion"/>
  </si>
  <si>
    <t>大切干</t>
    <phoneticPr fontId="1" type="noConversion"/>
  </si>
  <si>
    <t>芝麻豆干</t>
    <phoneticPr fontId="1" type="noConversion"/>
  </si>
  <si>
    <t>香Q條豆干</t>
    <phoneticPr fontId="1" type="noConversion"/>
  </si>
  <si>
    <t>裕芳訂購單(一)</t>
    <phoneticPr fontId="1" type="noConversion"/>
  </si>
  <si>
    <t>裕芳訂購單(二)</t>
    <phoneticPr fontId="1" type="noConversion"/>
  </si>
  <si>
    <t>辣條豆干</t>
    <phoneticPr fontId="1" type="noConversion"/>
  </si>
  <si>
    <t>黃金條辣豆干</t>
    <phoneticPr fontId="1" type="noConversion"/>
  </si>
  <si>
    <t>沙茶豆干</t>
    <phoneticPr fontId="1" type="noConversion"/>
  </si>
  <si>
    <t>辣沙茶豆干</t>
    <phoneticPr fontId="1" type="noConversion"/>
  </si>
  <si>
    <t>非基因改造</t>
    <phoneticPr fontId="1" type="noConversion"/>
  </si>
  <si>
    <t>情人薄片</t>
    <phoneticPr fontId="1" type="noConversion"/>
  </si>
  <si>
    <t>堅果類</t>
    <phoneticPr fontId="1" type="noConversion"/>
  </si>
  <si>
    <t>精緻包</t>
    <phoneticPr fontId="1" type="noConversion"/>
  </si>
  <si>
    <t>奶香葵花子</t>
    <phoneticPr fontId="1" type="noConversion"/>
  </si>
  <si>
    <t>焦糖香瓜子</t>
    <phoneticPr fontId="1" type="noConversion"/>
  </si>
  <si>
    <t>甘草瓜子</t>
    <phoneticPr fontId="1" type="noConversion"/>
  </si>
  <si>
    <t>白玉瓜子</t>
    <phoneticPr fontId="1" type="noConversion"/>
  </si>
  <si>
    <t>綜合果干</t>
    <phoneticPr fontId="1" type="noConversion"/>
  </si>
  <si>
    <t>綜合果仁</t>
    <phoneticPr fontId="1" type="noConversion"/>
  </si>
  <si>
    <t>爆香薏仁</t>
    <phoneticPr fontId="1" type="noConversion"/>
  </si>
  <si>
    <t>五香鹹酥黑豆</t>
    <phoneticPr fontId="1" type="noConversion"/>
  </si>
  <si>
    <t>大粒花生</t>
    <phoneticPr fontId="1" type="noConversion"/>
  </si>
  <si>
    <t>椒麻花生</t>
    <phoneticPr fontId="1" type="noConversion"/>
  </si>
  <si>
    <t>蜜腰果</t>
    <phoneticPr fontId="1" type="noConversion"/>
  </si>
  <si>
    <t>低糖腰果</t>
    <phoneticPr fontId="1" type="noConversion"/>
  </si>
  <si>
    <t>開心果</t>
    <phoneticPr fontId="1" type="noConversion"/>
  </si>
  <si>
    <t>杏仁果(有殼)</t>
    <phoneticPr fontId="1" type="noConversion"/>
  </si>
  <si>
    <t>蜜餞類</t>
    <phoneticPr fontId="1" type="noConversion"/>
  </si>
  <si>
    <t>芋頭條</t>
    <phoneticPr fontId="1" type="noConversion"/>
  </si>
  <si>
    <t>黃金地瓜條</t>
    <phoneticPr fontId="1" type="noConversion"/>
  </si>
  <si>
    <t>波羅蜜</t>
    <phoneticPr fontId="1" type="noConversion"/>
  </si>
  <si>
    <t>綜合水果</t>
    <phoneticPr fontId="1" type="noConversion"/>
  </si>
  <si>
    <t>綜合蔬菜</t>
    <phoneticPr fontId="1" type="noConversion"/>
  </si>
  <si>
    <t>素蹄筋</t>
    <phoneticPr fontId="1" type="noConversion"/>
  </si>
  <si>
    <t>辣素蹄筋</t>
    <phoneticPr fontId="1" type="noConversion"/>
  </si>
  <si>
    <t>香菇素蹄</t>
    <phoneticPr fontId="1" type="noConversion"/>
  </si>
  <si>
    <t>素香鬆</t>
    <phoneticPr fontId="1" type="noConversion"/>
  </si>
  <si>
    <t>素肉片</t>
    <phoneticPr fontId="1" type="noConversion"/>
  </si>
  <si>
    <t>辣素肉片</t>
    <phoneticPr fontId="1" type="noConversion"/>
  </si>
  <si>
    <t>昆布</t>
    <phoneticPr fontId="1" type="noConversion"/>
  </si>
  <si>
    <t>香菇</t>
    <phoneticPr fontId="1" type="noConversion"/>
  </si>
  <si>
    <t>原味蒟蒻干</t>
    <phoneticPr fontId="1" type="noConversion"/>
  </si>
  <si>
    <t>麻辣蒟蒻干</t>
    <phoneticPr fontId="1" type="noConversion"/>
  </si>
  <si>
    <t>棉花糖</t>
    <phoneticPr fontId="1" type="noConversion"/>
  </si>
  <si>
    <t>包餡棉花糖</t>
    <phoneticPr fontId="1" type="noConversion"/>
  </si>
  <si>
    <t>菱角酥</t>
    <phoneticPr fontId="1" type="noConversion"/>
  </si>
  <si>
    <t>起司卡里</t>
    <phoneticPr fontId="1" type="noConversion"/>
  </si>
  <si>
    <t>鹹玲瓏果</t>
    <phoneticPr fontId="1" type="noConversion"/>
  </si>
  <si>
    <t>海苔燒米果</t>
    <phoneticPr fontId="1" type="noConversion"/>
  </si>
  <si>
    <t>海苔鬆餅</t>
    <phoneticPr fontId="1" type="noConversion"/>
  </si>
  <si>
    <t>裕芳訂購單(三)</t>
    <phoneticPr fontId="1" type="noConversion"/>
  </si>
  <si>
    <t>芥末鬆餅</t>
    <phoneticPr fontId="1" type="noConversion"/>
  </si>
  <si>
    <t>黑胡椒鬆餅</t>
    <phoneticPr fontId="1" type="noConversion"/>
  </si>
  <si>
    <t>鹹蛋麥芽餅</t>
    <phoneticPr fontId="1" type="noConversion"/>
  </si>
  <si>
    <t>酸辣洋芋捲</t>
    <phoneticPr fontId="1" type="noConversion"/>
  </si>
  <si>
    <t>烤雞洋芋片</t>
    <phoneticPr fontId="1" type="noConversion"/>
  </si>
  <si>
    <t>披薩洋芋球</t>
    <phoneticPr fontId="1" type="noConversion"/>
  </si>
  <si>
    <t>甜卡里</t>
    <phoneticPr fontId="1" type="noConversion"/>
  </si>
  <si>
    <t>鹹卡里</t>
    <phoneticPr fontId="1" type="noConversion"/>
  </si>
  <si>
    <t>小耳朵</t>
    <phoneticPr fontId="1" type="noConversion"/>
  </si>
  <si>
    <t>方塊酥</t>
    <phoneticPr fontId="1" type="noConversion"/>
  </si>
  <si>
    <t>菜脯餅</t>
    <phoneticPr fontId="1" type="noConversion"/>
  </si>
  <si>
    <t>素米果</t>
    <phoneticPr fontId="1" type="noConversion"/>
  </si>
  <si>
    <t>椰香起司條</t>
    <phoneticPr fontId="1" type="noConversion"/>
  </si>
  <si>
    <t>海苔洋芋片</t>
    <phoneticPr fontId="1" type="noConversion"/>
  </si>
  <si>
    <t>海苔洋芋捲</t>
    <phoneticPr fontId="1" type="noConversion"/>
  </si>
  <si>
    <t>起司棒</t>
    <phoneticPr fontId="1" type="noConversion"/>
  </si>
  <si>
    <t>蜜麻花</t>
    <phoneticPr fontId="1" type="noConversion"/>
  </si>
  <si>
    <t>黑糖蜜麻花</t>
    <phoneticPr fontId="1" type="noConversion"/>
  </si>
  <si>
    <t>玉米棒</t>
    <phoneticPr fontId="1" type="noConversion"/>
  </si>
  <si>
    <t>格子煎餅</t>
    <phoneticPr fontId="1" type="noConversion"/>
  </si>
  <si>
    <t>小海苔煎餅</t>
    <phoneticPr fontId="1" type="noConversion"/>
  </si>
  <si>
    <t>小黑芝麻煎餅</t>
    <phoneticPr fontId="1" type="noConversion"/>
  </si>
  <si>
    <t>手工海苔煎捲</t>
    <phoneticPr fontId="1" type="noConversion"/>
  </si>
  <si>
    <t>日本蛋捲</t>
    <phoneticPr fontId="1" type="noConversion"/>
  </si>
  <si>
    <t>草莓捲心酥</t>
    <phoneticPr fontId="1" type="noConversion"/>
  </si>
  <si>
    <t>巧克力捲心酥</t>
    <phoneticPr fontId="1" type="noConversion"/>
  </si>
  <si>
    <t>黑糖沙琪瑪</t>
    <phoneticPr fontId="1" type="noConversion"/>
  </si>
  <si>
    <t>原味沙琪瑪</t>
    <phoneticPr fontId="1" type="noConversion"/>
  </si>
  <si>
    <t>頂級純肉鬆</t>
    <phoneticPr fontId="1" type="noConversion"/>
  </si>
  <si>
    <t>頂級嬰兒海苔肉鬆</t>
    <phoneticPr fontId="1" type="noConversion"/>
  </si>
  <si>
    <t>素蜜汁肉干</t>
    <phoneticPr fontId="1" type="noConversion"/>
  </si>
  <si>
    <t>辣素蜜汁肉干</t>
    <phoneticPr fontId="1" type="noConversion"/>
  </si>
  <si>
    <t>原味牛肉乾</t>
    <phoneticPr fontId="1" type="noConversion"/>
  </si>
  <si>
    <t>泡菜風味金條肉干</t>
    <phoneticPr fontId="1" type="noConversion"/>
  </si>
  <si>
    <t>黑胡椒金條肉干</t>
    <phoneticPr fontId="1" type="noConversion"/>
  </si>
  <si>
    <t>總包數</t>
    <phoneticPr fontId="1" type="noConversion"/>
  </si>
  <si>
    <t>總額</t>
    <phoneticPr fontId="1" type="noConversion"/>
  </si>
  <si>
    <t>備註：</t>
    <phoneticPr fontId="1" type="noConversion"/>
  </si>
  <si>
    <t>收件人/電話：</t>
    <phoneticPr fontId="1" type="noConversion"/>
  </si>
  <si>
    <t>海苔特製肉脯鬆</t>
    <phoneticPr fontId="1" type="noConversion"/>
  </si>
  <si>
    <t>xo干貝旗魚香蔥拌麵</t>
    <phoneticPr fontId="1" type="noConversion"/>
  </si>
  <si>
    <t>黑胡椒素肉片</t>
    <phoneticPr fontId="1" type="noConversion"/>
  </si>
  <si>
    <t>魚鬆類</t>
    <phoneticPr fontId="1" type="noConversion"/>
  </si>
  <si>
    <t>黃金干貝旗魚脯</t>
    <phoneticPr fontId="1" type="noConversion"/>
  </si>
  <si>
    <t>牛腱絲</t>
    <phoneticPr fontId="1" type="noConversion"/>
  </si>
  <si>
    <t xml:space="preserve">牛肉干類 </t>
    <phoneticPr fontId="1" type="noConversion"/>
  </si>
  <si>
    <t>塔香藥膳蠶豆酥</t>
    <phoneticPr fontId="1" type="noConversion"/>
  </si>
  <si>
    <t>香辣藥膳蠶豆酥</t>
    <phoneticPr fontId="1" type="noConversion"/>
  </si>
  <si>
    <t>澎澎餅</t>
    <phoneticPr fontId="1" type="noConversion"/>
  </si>
  <si>
    <t>鹹蛋黃卡里</t>
    <phoneticPr fontId="1" type="noConversion"/>
  </si>
  <si>
    <t>地址：</t>
    <phoneticPr fontId="1" type="noConversion"/>
  </si>
  <si>
    <t>訂購日期</t>
  </si>
  <si>
    <t>接單人</t>
  </si>
  <si>
    <t>出貨人</t>
  </si>
  <si>
    <t>第一</t>
    <phoneticPr fontId="1" type="noConversion"/>
  </si>
  <si>
    <t>寄貨到貨日期</t>
    <phoneticPr fontId="1" type="noConversion"/>
  </si>
  <si>
    <t>鱈魚風味條</t>
    <phoneticPr fontId="1" type="noConversion"/>
  </si>
  <si>
    <t>五香蒟蒻干</t>
    <phoneticPr fontId="1" type="noConversion"/>
  </si>
  <si>
    <t>漢堡糖</t>
    <phoneticPr fontId="1" type="noConversion"/>
  </si>
  <si>
    <t>牛奶圓圓餅</t>
    <phoneticPr fontId="1" type="noConversion"/>
  </si>
  <si>
    <t>茶磚系列</t>
    <phoneticPr fontId="1" type="noConversion"/>
  </si>
  <si>
    <t>冰糖蜂蜜菊花</t>
    <phoneticPr fontId="1" type="noConversion"/>
  </si>
  <si>
    <t>冰糖百香寒天</t>
    <phoneticPr fontId="1" type="noConversion"/>
  </si>
  <si>
    <t>黑糖玫瑰四物飲</t>
    <phoneticPr fontId="1" type="noConversion"/>
  </si>
  <si>
    <t>黑糖桂圓紅棗</t>
    <phoneticPr fontId="1" type="noConversion"/>
  </si>
  <si>
    <t>黑糖桂圓珊瑚草寒天</t>
    <phoneticPr fontId="1" type="noConversion"/>
  </si>
  <si>
    <t>收件人/電話：</t>
    <phoneticPr fontId="1" type="noConversion"/>
  </si>
  <si>
    <t>地址：</t>
    <phoneticPr fontId="1" type="noConversion"/>
  </si>
  <si>
    <t>備註：</t>
    <phoneticPr fontId="1" type="noConversion"/>
  </si>
  <si>
    <t>頂級旗魚脯</t>
    <phoneticPr fontId="1" type="noConversion"/>
  </si>
  <si>
    <t>頂級旗魚鬆</t>
    <phoneticPr fontId="1" type="noConversion"/>
  </si>
  <si>
    <t>香辣豬排</t>
    <phoneticPr fontId="1" type="noConversion"/>
  </si>
  <si>
    <t>黑胡椒豆干</t>
    <phoneticPr fontId="1" type="noConversion"/>
  </si>
  <si>
    <t>黑胡椒蠶豆酥</t>
    <phoneticPr fontId="1" type="noConversion"/>
  </si>
  <si>
    <t>辣橄欖</t>
    <phoneticPr fontId="1" type="noConversion"/>
  </si>
  <si>
    <t>開心橄欖</t>
    <phoneticPr fontId="1" type="noConversion"/>
  </si>
  <si>
    <t>丁香橄欖</t>
    <phoneticPr fontId="1" type="noConversion"/>
  </si>
  <si>
    <t>香橙片</t>
    <phoneticPr fontId="1" type="noConversion"/>
  </si>
  <si>
    <t>檸檬片</t>
    <phoneticPr fontId="1" type="noConversion"/>
  </si>
  <si>
    <t>章魚花</t>
    <phoneticPr fontId="1" type="noConversion"/>
  </si>
  <si>
    <t xml:space="preserve">Q心豆干 </t>
    <phoneticPr fontId="1" type="noConversion"/>
  </si>
  <si>
    <t xml:space="preserve">金條肉干              </t>
    <phoneticPr fontId="1" type="noConversion"/>
  </si>
  <si>
    <t>金牌果汁肉干</t>
    <phoneticPr fontId="1" type="noConversion"/>
  </si>
  <si>
    <t xml:space="preserve">岩燒肉干                  </t>
    <phoneticPr fontId="1" type="noConversion"/>
  </si>
  <si>
    <t>南洋風味肉干(香辣檸檬)</t>
    <phoneticPr fontId="1" type="noConversion"/>
  </si>
  <si>
    <t>魷魚粄條</t>
    <phoneticPr fontId="1" type="noConversion"/>
  </si>
  <si>
    <t>黃金辣條</t>
    <phoneticPr fontId="1" type="noConversion"/>
  </si>
  <si>
    <t>買10送3</t>
    <phoneticPr fontId="1" type="noConversion"/>
  </si>
  <si>
    <t>海苔小花捲</t>
    <phoneticPr fontId="1" type="noConversion"/>
  </si>
  <si>
    <t>全素</t>
    <phoneticPr fontId="1" type="noConversion"/>
  </si>
  <si>
    <t>裕芳起司條</t>
    <phoneticPr fontId="1" type="noConversion"/>
  </si>
  <si>
    <t xml:space="preserve">海鮮鱈魚類 </t>
    <phoneticPr fontId="1" type="noConversion"/>
  </si>
  <si>
    <t>豆干類</t>
    <phoneticPr fontId="1" type="noConversion"/>
  </si>
  <si>
    <t>素豆干類</t>
    <phoneticPr fontId="1" type="noConversion"/>
  </si>
  <si>
    <t>奶素餅乾類</t>
    <phoneticPr fontId="1" type="noConversion"/>
  </si>
  <si>
    <t xml:space="preserve">蛋素餅乾類 </t>
    <phoneticPr fontId="1" type="noConversion"/>
  </si>
  <si>
    <t xml:space="preserve">奶蛋素餅乾類 </t>
    <phoneticPr fontId="1" type="noConversion"/>
  </si>
  <si>
    <t>鹽焗腰果</t>
    <phoneticPr fontId="1" type="noConversion"/>
  </si>
  <si>
    <t>金箍棒(巧克力)</t>
    <phoneticPr fontId="1" type="noConversion"/>
  </si>
  <si>
    <t xml:space="preserve">金箍棒(牛奶) </t>
    <phoneticPr fontId="1" type="noConversion"/>
  </si>
  <si>
    <t>包/元</t>
    <phoneticPr fontId="1" type="noConversion"/>
  </si>
  <si>
    <t>訂購專線：04 - 26870578  傳真訂購：04 - 26870577</t>
    <phoneticPr fontId="1" type="noConversion"/>
  </si>
  <si>
    <t>活力黃金桔</t>
    <phoneticPr fontId="1" type="noConversion"/>
  </si>
  <si>
    <t>化核橄欖</t>
    <phoneticPr fontId="1" type="noConversion"/>
  </si>
  <si>
    <t>特級芒果干</t>
    <phoneticPr fontId="1" type="noConversion"/>
  </si>
  <si>
    <t>芭樂干</t>
    <phoneticPr fontId="1" type="noConversion"/>
  </si>
  <si>
    <t>頂級蕃茄干</t>
    <phoneticPr fontId="1" type="noConversion"/>
  </si>
  <si>
    <t>蕃茄干</t>
    <phoneticPr fontId="1" type="noConversion"/>
  </si>
  <si>
    <t>仙李</t>
    <phoneticPr fontId="1" type="noConversion"/>
  </si>
  <si>
    <t>仙楂果</t>
    <phoneticPr fontId="1" type="noConversion"/>
  </si>
  <si>
    <t>甘草橄</t>
    <phoneticPr fontId="1" type="noConversion"/>
  </si>
  <si>
    <t>蜜烏棗</t>
    <phoneticPr fontId="1" type="noConversion"/>
  </si>
  <si>
    <t>特級芒果青</t>
    <phoneticPr fontId="1" type="noConversion"/>
  </si>
  <si>
    <t>水蜜桃干</t>
    <phoneticPr fontId="1" type="noConversion"/>
  </si>
  <si>
    <t>鹹葡萄干</t>
    <phoneticPr fontId="1" type="noConversion"/>
  </si>
  <si>
    <t>超大葡萄干</t>
    <phoneticPr fontId="1" type="noConversion"/>
  </si>
  <si>
    <t>特級鳳梨果干</t>
    <phoneticPr fontId="1" type="noConversion"/>
  </si>
  <si>
    <t>蔓越莓</t>
    <phoneticPr fontId="1" type="noConversion"/>
  </si>
  <si>
    <t>草莓乾</t>
    <phoneticPr fontId="1" type="noConversion"/>
  </si>
  <si>
    <t>無籽冰梅</t>
    <phoneticPr fontId="1" type="noConversion"/>
  </si>
  <si>
    <t>金桔</t>
    <phoneticPr fontId="1" type="noConversion"/>
  </si>
  <si>
    <t>脆梅</t>
    <phoneticPr fontId="1" type="noConversion"/>
  </si>
  <si>
    <t>甘甜梅</t>
    <phoneticPr fontId="1" type="noConversion"/>
  </si>
  <si>
    <t>紫蘇梅</t>
    <phoneticPr fontId="1" type="noConversion"/>
  </si>
  <si>
    <t>無子梅</t>
    <phoneticPr fontId="1" type="noConversion"/>
  </si>
  <si>
    <t>凍頂茶梅</t>
    <phoneticPr fontId="1" type="noConversion"/>
  </si>
  <si>
    <t>柚子皮</t>
    <phoneticPr fontId="1" type="noConversion"/>
  </si>
  <si>
    <t>素食類</t>
    <phoneticPr fontId="1" type="noConversion"/>
  </si>
  <si>
    <t>五香蒟蒻片</t>
    <phoneticPr fontId="1" type="noConversion"/>
  </si>
  <si>
    <t>歡樂動滋凍(果凍條)</t>
    <phoneticPr fontId="1" type="noConversion"/>
  </si>
  <si>
    <t>特級水蜜桃干</t>
    <phoneticPr fontId="1" type="noConversion"/>
  </si>
  <si>
    <t>洛神花果</t>
    <phoneticPr fontId="1" type="noConversion"/>
  </si>
  <si>
    <t>無籽梅肉</t>
    <phoneticPr fontId="1" type="noConversion"/>
  </si>
  <si>
    <t>黑糖小麻花</t>
    <phoneticPr fontId="1" type="noConversion"/>
  </si>
  <si>
    <t>裕芳鳳梨酥袋裝15入</t>
    <phoneticPr fontId="1" type="noConversion"/>
  </si>
  <si>
    <t>加購價</t>
    <phoneticPr fontId="1" type="noConversion"/>
  </si>
  <si>
    <r>
      <t xml:space="preserve">干貝起司肉干                 </t>
    </r>
    <r>
      <rPr>
        <b/>
        <sz val="11"/>
        <color indexed="10"/>
        <rFont val="微軟正黑體"/>
        <family val="2"/>
        <charset val="136"/>
      </rPr>
      <t xml:space="preserve"> </t>
    </r>
    <phoneticPr fontId="1" type="noConversion"/>
  </si>
  <si>
    <t>肉鬆類</t>
    <phoneticPr fontId="1" type="noConversion"/>
  </si>
  <si>
    <t>化核李</t>
    <phoneticPr fontId="1" type="noConversion"/>
  </si>
  <si>
    <t>甜燻化核果</t>
    <phoneticPr fontId="1" type="noConversion"/>
  </si>
  <si>
    <t>新品</t>
    <phoneticPr fontId="1" type="noConversion"/>
  </si>
  <si>
    <t xml:space="preserve">紹興酒肉干                      </t>
    <phoneticPr fontId="1" type="noConversion"/>
  </si>
  <si>
    <t>韓式魷魚絲(泡菜)</t>
    <phoneticPr fontId="1" type="noConversion"/>
  </si>
  <si>
    <t>鹹酥餅</t>
    <phoneticPr fontId="1" type="noConversion"/>
  </si>
  <si>
    <t>有任何問題，歡迎聯繫官方LINE：@yufang</t>
  </si>
  <si>
    <t>麻辣鍋肉乾</t>
    <phoneticPr fontId="1" type="noConversion"/>
  </si>
  <si>
    <t>滷味沙茶豆干</t>
    <phoneticPr fontId="1" type="noConversion"/>
  </si>
  <si>
    <t>非基因改造</t>
    <phoneticPr fontId="1" type="noConversion"/>
  </si>
  <si>
    <t>原味蠶豆酥</t>
    <phoneticPr fontId="1" type="noConversion"/>
  </si>
  <si>
    <t>無籽甘草橄</t>
    <phoneticPr fontId="1" type="noConversion"/>
  </si>
  <si>
    <t>蛋素</t>
    <phoneticPr fontId="1" type="noConversion"/>
  </si>
  <si>
    <t>奶油棒</t>
    <phoneticPr fontId="1" type="noConversion"/>
  </si>
  <si>
    <t>咕咕棒</t>
    <phoneticPr fontId="1" type="noConversion"/>
  </si>
  <si>
    <t>桃酥</t>
    <phoneticPr fontId="1" type="noConversion"/>
  </si>
  <si>
    <t>1罐</t>
    <phoneticPr fontId="1" type="noConversion"/>
  </si>
  <si>
    <t>布朗尼酥</t>
    <phoneticPr fontId="1" type="noConversion"/>
  </si>
  <si>
    <t>蝴蝶酥</t>
    <phoneticPr fontId="1" type="noConversion"/>
  </si>
  <si>
    <t>香辣紅咖哩拌麵</t>
    <phoneticPr fontId="1" type="noConversion"/>
  </si>
  <si>
    <t>泰式帕能咖哩拌麵</t>
    <phoneticPr fontId="1" type="noConversion"/>
  </si>
  <si>
    <t>一包4入</t>
    <phoneticPr fontId="1" type="noConversion"/>
  </si>
  <si>
    <t>巧克力風味玲瓏果</t>
    <phoneticPr fontId="1" type="noConversion"/>
  </si>
  <si>
    <t>巧克力風味鬆餅</t>
    <phoneticPr fontId="1" type="noConversion"/>
  </si>
  <si>
    <t>巧克力風味星星</t>
    <phoneticPr fontId="1" type="noConversion"/>
  </si>
  <si>
    <t>備註：</t>
    <phoneticPr fontId="1" type="noConversion"/>
  </si>
  <si>
    <t xml:space="preserve">紅燒豬排        </t>
    <phoneticPr fontId="1" type="noConversion"/>
  </si>
  <si>
    <t>黑胡椒薄肉干</t>
    <phoneticPr fontId="1" type="noConversion"/>
  </si>
  <si>
    <r>
      <t xml:space="preserve">蒜味金條肉干 </t>
    </r>
    <r>
      <rPr>
        <b/>
        <sz val="11"/>
        <color indexed="10"/>
        <rFont val="微軟正黑體"/>
        <family val="2"/>
        <charset val="136"/>
      </rPr>
      <t xml:space="preserve"> </t>
    </r>
    <phoneticPr fontId="1" type="noConversion"/>
  </si>
  <si>
    <t>特級蜜肉乾</t>
    <phoneticPr fontId="1" type="noConversion"/>
  </si>
  <si>
    <r>
      <t xml:space="preserve">活力綜合堅果           </t>
    </r>
    <r>
      <rPr>
        <b/>
        <sz val="11"/>
        <color indexed="10"/>
        <rFont val="微軟正黑體"/>
        <family val="2"/>
        <charset val="136"/>
      </rPr>
      <t xml:space="preserve">  </t>
    </r>
    <phoneticPr fontId="1" type="noConversion"/>
  </si>
  <si>
    <t>迷你布朗尼酥</t>
    <phoneticPr fontId="1" type="noConversion"/>
  </si>
  <si>
    <t>迷你芝麻桃酥</t>
    <phoneticPr fontId="1" type="noConversion"/>
  </si>
  <si>
    <t xml:space="preserve">香魚風味條                </t>
    <phoneticPr fontId="1" type="noConversion"/>
  </si>
  <si>
    <t>青仁花生糖</t>
    <phoneticPr fontId="1" type="noConversion"/>
  </si>
  <si>
    <t>脆花生糖</t>
    <phoneticPr fontId="1" type="noConversion"/>
  </si>
  <si>
    <t>黑糖芝麻酥</t>
    <phoneticPr fontId="1" type="noConversion"/>
  </si>
  <si>
    <t>1盒</t>
    <phoneticPr fontId="1" type="noConversion"/>
  </si>
  <si>
    <t>數字餅</t>
    <phoneticPr fontId="1" type="noConversion"/>
  </si>
  <si>
    <t>原味貢糖</t>
    <phoneticPr fontId="1" type="noConversion"/>
  </si>
  <si>
    <t>芝麻貢糖</t>
    <phoneticPr fontId="1" type="noConversion"/>
  </si>
  <si>
    <t>人氣四大堅果</t>
    <phoneticPr fontId="1" type="noConversion"/>
  </si>
  <si>
    <t>完美五堅果</t>
    <phoneticPr fontId="1" type="noConversion"/>
  </si>
  <si>
    <t>原味乳酪絲</t>
    <phoneticPr fontId="1" type="noConversion"/>
  </si>
  <si>
    <t>辣味乳酪絲</t>
    <phoneticPr fontId="1" type="noConversion"/>
  </si>
  <si>
    <t>元寶煎餅</t>
    <phoneticPr fontId="1" type="noConversion"/>
  </si>
  <si>
    <t>妹子薯條</t>
    <phoneticPr fontId="1" type="noConversion"/>
  </si>
  <si>
    <t>辛辣洋芋片</t>
    <phoneticPr fontId="1" type="noConversion"/>
  </si>
  <si>
    <t>蚵仔煎洋芋片</t>
    <phoneticPr fontId="1" type="noConversion"/>
  </si>
  <si>
    <t>香辣小薯條</t>
    <phoneticPr fontId="1" type="noConversion"/>
  </si>
  <si>
    <t>起司洋芋球</t>
    <phoneticPr fontId="1" type="noConversion"/>
  </si>
  <si>
    <t>裕芳真魷味</t>
    <phoneticPr fontId="1" type="noConversion"/>
  </si>
  <si>
    <t>鹹蛋黃方塊酥</t>
    <phoneticPr fontId="1" type="noConversion"/>
  </si>
  <si>
    <t>地瓜酥</t>
    <phoneticPr fontId="1" type="noConversion"/>
  </si>
  <si>
    <r>
      <t xml:space="preserve">蝦酥          </t>
    </r>
    <r>
      <rPr>
        <b/>
        <sz val="11"/>
        <color indexed="10"/>
        <rFont val="微軟正黑體"/>
        <family val="2"/>
        <charset val="136"/>
      </rPr>
      <t xml:space="preserve">    </t>
    </r>
    <phoneticPr fontId="1" type="noConversion"/>
  </si>
  <si>
    <t>杏仁餅</t>
    <phoneticPr fontId="1" type="noConversion"/>
  </si>
  <si>
    <t>米香花生酥</t>
    <phoneticPr fontId="1" type="noConversion"/>
  </si>
  <si>
    <t>BBQ玉米條</t>
    <phoneticPr fontId="1" type="noConversion"/>
  </si>
  <si>
    <t>BBQ金牛角</t>
    <phoneticPr fontId="1" type="noConversion"/>
  </si>
  <si>
    <t>鹹蛋黃蚵仔酥</t>
    <phoneticPr fontId="1" type="noConversion"/>
  </si>
  <si>
    <r>
      <t xml:space="preserve">魚薯條          </t>
    </r>
    <r>
      <rPr>
        <b/>
        <sz val="11"/>
        <color indexed="10"/>
        <rFont val="微軟正黑體"/>
        <family val="2"/>
        <charset val="136"/>
      </rPr>
      <t/>
    </r>
    <phoneticPr fontId="1" type="noConversion"/>
  </si>
  <si>
    <t>金鑽黃金酥</t>
    <phoneticPr fontId="1" type="noConversion"/>
  </si>
  <si>
    <t>暖心薑母軟糖</t>
    <phoneticPr fontId="1" type="noConversion"/>
  </si>
  <si>
    <t>蔓越莓雪花餅</t>
    <phoneticPr fontId="1" type="noConversion"/>
  </si>
  <si>
    <t>微笑巧克力風味餅</t>
    <phoneticPr fontId="1" type="noConversion"/>
  </si>
  <si>
    <t>QQ果凍</t>
    <phoneticPr fontId="1" type="noConversion"/>
  </si>
  <si>
    <r>
      <t xml:space="preserve">一級棒(牛奶)  </t>
    </r>
    <r>
      <rPr>
        <b/>
        <sz val="11"/>
        <color indexed="10"/>
        <rFont val="微軟正黑體"/>
        <family val="2"/>
        <charset val="136"/>
      </rPr>
      <t xml:space="preserve">     </t>
    </r>
    <phoneticPr fontId="1" type="noConversion"/>
  </si>
  <si>
    <t>1罐</t>
    <phoneticPr fontId="1" type="noConversion"/>
  </si>
  <si>
    <t>買1送1</t>
    <phoneticPr fontId="1" type="noConversion"/>
  </si>
  <si>
    <t>飛機餅</t>
    <phoneticPr fontId="1" type="noConversion"/>
  </si>
  <si>
    <t>玫瑰塩洋芋片</t>
    <phoneticPr fontId="1" type="noConversion"/>
  </si>
  <si>
    <t>小薯條</t>
    <phoneticPr fontId="1" type="noConversion"/>
  </si>
  <si>
    <t>洋芋圈</t>
    <phoneticPr fontId="1" type="noConversion"/>
  </si>
  <si>
    <t>米香餅</t>
    <phoneticPr fontId="1" type="noConversion"/>
  </si>
  <si>
    <t xml:space="preserve">金牌蜜肉干                  </t>
    <phoneticPr fontId="1" type="noConversion"/>
  </si>
  <si>
    <t xml:space="preserve">蔥燒薄肉干                     </t>
    <phoneticPr fontId="1" type="noConversion"/>
  </si>
  <si>
    <t xml:space="preserve">柚香薄肉干                      </t>
    <phoneticPr fontId="1" type="noConversion"/>
  </si>
  <si>
    <t xml:space="preserve">檸檬薄肉干                      </t>
    <phoneticPr fontId="1" type="noConversion"/>
  </si>
  <si>
    <t>蒜味蠶豆酥</t>
    <phoneticPr fontId="1" type="noConversion"/>
  </si>
  <si>
    <t>竹炭花生</t>
    <phoneticPr fontId="1" type="noConversion"/>
  </si>
  <si>
    <t>芥末花生</t>
    <phoneticPr fontId="1" type="noConversion"/>
  </si>
  <si>
    <t>香蒜花生</t>
    <phoneticPr fontId="1" type="noConversion"/>
  </si>
  <si>
    <t>香酥腰果</t>
    <phoneticPr fontId="1" type="noConversion"/>
  </si>
  <si>
    <r>
      <t xml:space="preserve">一級棒(雞蛋)        </t>
    </r>
    <r>
      <rPr>
        <b/>
        <sz val="11"/>
        <color indexed="10"/>
        <rFont val="微軟正黑體"/>
        <family val="2"/>
        <charset val="136"/>
      </rPr>
      <t/>
    </r>
    <phoneticPr fontId="1" type="noConversion"/>
  </si>
  <si>
    <t xml:space="preserve"> 素堅果類</t>
    <phoneticPr fontId="1" type="noConversion"/>
  </si>
  <si>
    <t>紅心芭樂干</t>
    <phoneticPr fontId="1" type="noConversion"/>
  </si>
  <si>
    <t>燕巢芭樂干</t>
    <phoneticPr fontId="1" type="noConversion"/>
  </si>
  <si>
    <t>黃金芒果干</t>
    <phoneticPr fontId="1" type="noConversion"/>
  </si>
  <si>
    <t>芋香捲捲酥</t>
    <phoneticPr fontId="1" type="noConversion"/>
  </si>
  <si>
    <t>餅乾類</t>
    <phoneticPr fontId="1" type="noConversion"/>
  </si>
  <si>
    <t>辣辣薯薯</t>
    <phoneticPr fontId="1" type="noConversion"/>
  </si>
  <si>
    <t>新品</t>
    <phoneticPr fontId="1" type="noConversion"/>
  </si>
  <si>
    <t>清涼西瓜薄荷錠</t>
    <phoneticPr fontId="1" type="noConversion"/>
  </si>
  <si>
    <t>清新檸檬薄荷錠</t>
    <phoneticPr fontId="1" type="noConversion"/>
  </si>
  <si>
    <t>巨峰葡萄薄荷錠</t>
    <phoneticPr fontId="1" type="noConversion"/>
  </si>
  <si>
    <t>奶花酥</t>
    <phoneticPr fontId="1" type="noConversion"/>
  </si>
  <si>
    <t>裕芳鳳梨酥禮盒12入</t>
    <phoneticPr fontId="1" type="noConversion"/>
  </si>
  <si>
    <t>全素餅乾類</t>
    <phoneticPr fontId="1" type="noConversion"/>
  </si>
  <si>
    <t>1罐</t>
    <phoneticPr fontId="1" type="noConversion"/>
  </si>
  <si>
    <t>咖啡豆豆餅</t>
    <phoneticPr fontId="1" type="noConversion"/>
  </si>
  <si>
    <t>收件人/電話：</t>
    <phoneticPr fontId="1" type="noConversion"/>
  </si>
  <si>
    <t>地址：</t>
    <phoneticPr fontId="1" type="noConversion"/>
  </si>
  <si>
    <t>辣芭樂</t>
    <phoneticPr fontId="1" type="noConversion"/>
  </si>
  <si>
    <t>牛奶小饅頭</t>
    <phoneticPr fontId="1" type="noConversion"/>
  </si>
  <si>
    <t>法固酥</t>
    <phoneticPr fontId="1" type="noConversion"/>
  </si>
  <si>
    <t>碳燻烏梅</t>
    <phoneticPr fontId="1" type="noConversion"/>
  </si>
  <si>
    <r>
      <t xml:space="preserve">肉干類 </t>
    </r>
    <r>
      <rPr>
        <b/>
        <sz val="11"/>
        <color indexed="10"/>
        <rFont val="微軟正黑體"/>
        <family val="2"/>
        <charset val="136"/>
      </rPr>
      <t>▲肉乾類有標示 買2送1=3包600元</t>
    </r>
    <phoneticPr fontId="1" type="noConversion"/>
  </si>
  <si>
    <t xml:space="preserve">Hi起司蛋捲         </t>
    <phoneticPr fontId="1" type="noConversion"/>
  </si>
  <si>
    <r>
      <t xml:space="preserve">黑胡椒杏仁肉干(厚)       </t>
    </r>
    <r>
      <rPr>
        <b/>
        <sz val="11"/>
        <rFont val="微軟正黑體"/>
        <family val="2"/>
        <charset val="136"/>
      </rPr>
      <t xml:space="preserve">   </t>
    </r>
    <phoneticPr fontId="1" type="noConversion"/>
  </si>
  <si>
    <r>
      <t xml:space="preserve">黑芝麻杏仁肉干(厚)      </t>
    </r>
    <r>
      <rPr>
        <b/>
        <sz val="11"/>
        <color rgb="FFFF0000"/>
        <rFont val="微軟正黑體"/>
        <family val="2"/>
        <charset val="136"/>
      </rPr>
      <t xml:space="preserve"> </t>
    </r>
    <phoneticPr fontId="1" type="noConversion"/>
  </si>
  <si>
    <t>梅子地瓜酥</t>
    <phoneticPr fontId="1" type="noConversion"/>
  </si>
  <si>
    <t>暫缺</t>
  </si>
  <si>
    <t>暫缺</t>
    <phoneticPr fontId="1" type="noConversion"/>
  </si>
  <si>
    <t>暫缺    1罐</t>
    <phoneticPr fontId="1" type="noConversion"/>
  </si>
  <si>
    <t>糙米堅果酥</t>
    <phoneticPr fontId="1" type="noConversion"/>
  </si>
  <si>
    <t>粗戀養生堅果(無調味)</t>
    <phoneticPr fontId="1" type="noConversion"/>
  </si>
  <si>
    <t>藜麥核桃米果</t>
    <phoneticPr fontId="1" type="noConversion"/>
  </si>
  <si>
    <t>玉米水果酥</t>
    <phoneticPr fontId="1" type="noConversion"/>
  </si>
  <si>
    <t>藜麥夏豆米果</t>
    <phoneticPr fontId="1" type="noConversion"/>
  </si>
  <si>
    <t xml:space="preserve">純肉絲 </t>
    <phoneticPr fontId="1" type="noConversion"/>
  </si>
  <si>
    <r>
      <t xml:space="preserve">迷你小豆干     </t>
    </r>
    <r>
      <rPr>
        <b/>
        <sz val="11"/>
        <color rgb="FFFF0000"/>
        <rFont val="微軟正黑體"/>
        <family val="2"/>
        <charset val="136"/>
      </rPr>
      <t xml:space="preserve">         </t>
    </r>
    <r>
      <rPr>
        <b/>
        <sz val="11"/>
        <rFont val="微軟正黑體"/>
        <family val="2"/>
        <charset val="136"/>
      </rPr>
      <t xml:space="preserve"> </t>
    </r>
    <r>
      <rPr>
        <b/>
        <sz val="11"/>
        <color indexed="10"/>
        <rFont val="微軟正黑體"/>
        <family val="2"/>
        <charset val="136"/>
      </rPr>
      <t>新品</t>
    </r>
    <phoneticPr fontId="1" type="noConversion"/>
  </si>
  <si>
    <t xml:space="preserve"> 新品</t>
  </si>
  <si>
    <r>
      <t xml:space="preserve">洋蔥牛肉麵                     </t>
    </r>
    <r>
      <rPr>
        <b/>
        <sz val="11"/>
        <color indexed="10"/>
        <rFont val="微軟正黑體"/>
        <family val="2"/>
        <charset val="136"/>
      </rPr>
      <t xml:space="preserve">1入冷凍配送            </t>
    </r>
    <phoneticPr fontId="1" type="noConversion"/>
  </si>
  <si>
    <r>
      <t xml:space="preserve">番茄洋蔥牛肉麵             </t>
    </r>
    <r>
      <rPr>
        <b/>
        <sz val="11"/>
        <color indexed="10"/>
        <rFont val="微軟正黑體"/>
        <family val="2"/>
        <charset val="136"/>
      </rPr>
      <t>1入冷凍配送</t>
    </r>
    <phoneticPr fontId="1" type="noConversion"/>
  </si>
  <si>
    <t>小文姐麵食系列</t>
    <phoneticPr fontId="1" type="noConversion"/>
  </si>
  <si>
    <t>裕芳手工貢丸系列</t>
    <phoneticPr fontId="1" type="noConversion"/>
  </si>
  <si>
    <r>
      <t xml:space="preserve">原味手工貢丸                 </t>
    </r>
    <r>
      <rPr>
        <b/>
        <sz val="11"/>
        <color rgb="FFFF0000"/>
        <rFont val="微軟正黑體"/>
        <family val="2"/>
        <charset val="136"/>
      </rPr>
      <t>1入冷凍配送</t>
    </r>
    <phoneticPr fontId="1" type="noConversion"/>
  </si>
  <si>
    <r>
      <t xml:space="preserve">荸薺手工貢丸                </t>
    </r>
    <r>
      <rPr>
        <b/>
        <sz val="11"/>
        <color rgb="FFFF0000"/>
        <rFont val="微軟正黑體"/>
        <family val="2"/>
        <charset val="136"/>
      </rPr>
      <t xml:space="preserve"> 1入冷凍配送</t>
    </r>
    <phoneticPr fontId="1" type="noConversion"/>
  </si>
  <si>
    <r>
      <t xml:space="preserve">芹菜手工貢丸               </t>
    </r>
    <r>
      <rPr>
        <b/>
        <sz val="11"/>
        <color rgb="FFFF0000"/>
        <rFont val="微軟正黑體"/>
        <family val="2"/>
        <charset val="136"/>
      </rPr>
      <t xml:space="preserve">  1入冷凍配送</t>
    </r>
    <phoneticPr fontId="1" type="noConversion"/>
  </si>
  <si>
    <r>
      <t xml:space="preserve">芋頭手工貢丸               </t>
    </r>
    <r>
      <rPr>
        <b/>
        <sz val="11"/>
        <color rgb="FFFF0000"/>
        <rFont val="微軟正黑體"/>
        <family val="2"/>
        <charset val="136"/>
      </rPr>
      <t xml:space="preserve">  1入冷凍配送</t>
    </r>
    <phoneticPr fontId="1" type="noConversion"/>
  </si>
  <si>
    <r>
      <t xml:space="preserve">香菇手工貢丸               </t>
    </r>
    <r>
      <rPr>
        <b/>
        <sz val="11"/>
        <color rgb="FFFF0000"/>
        <rFont val="微軟正黑體"/>
        <family val="2"/>
        <charset val="136"/>
      </rPr>
      <t xml:space="preserve">  1入冷凍配送</t>
    </r>
    <phoneticPr fontId="1" type="noConversion"/>
  </si>
  <si>
    <r>
      <t xml:space="preserve">黑胡椒杏鮑菇手工貢丸  </t>
    </r>
    <r>
      <rPr>
        <b/>
        <sz val="11"/>
        <color rgb="FFFF0000"/>
        <rFont val="微軟正黑體"/>
        <family val="2"/>
        <charset val="136"/>
      </rPr>
      <t>1入冷凍配送</t>
    </r>
    <phoneticPr fontId="1" type="noConversion"/>
  </si>
  <si>
    <t>1罐</t>
    <phoneticPr fontId="1" type="noConversion"/>
  </si>
  <si>
    <r>
      <t xml:space="preserve">香脆菓子                   </t>
    </r>
    <r>
      <rPr>
        <b/>
        <sz val="11"/>
        <color rgb="FFFF0000"/>
        <rFont val="微軟正黑體"/>
        <family val="2"/>
        <charset val="136"/>
      </rPr>
      <t>新品</t>
    </r>
    <phoneticPr fontId="1" type="noConversion"/>
  </si>
  <si>
    <t>素食類奶素類</t>
    <phoneticPr fontId="1" type="noConversion"/>
  </si>
  <si>
    <t>奶素</t>
  </si>
  <si>
    <t>奶素</t>
    <phoneticPr fontId="1" type="noConversion"/>
  </si>
  <si>
    <t>精緻包米果酥系列</t>
    <phoneticPr fontId="1" type="noConversion"/>
  </si>
  <si>
    <t>金桔檸檬喉糖</t>
    <phoneticPr fontId="1" type="noConversion"/>
  </si>
  <si>
    <t>羅漢果枇杷喉糖</t>
    <phoneticPr fontId="1" type="noConversion"/>
  </si>
  <si>
    <t>超涼薄荷喉糖</t>
    <phoneticPr fontId="1" type="noConversion"/>
  </si>
  <si>
    <t xml:space="preserve"> 1罐</t>
    <phoneticPr fontId="1" type="noConversion"/>
  </si>
  <si>
    <t>喉糖系列</t>
    <phoneticPr fontId="1" type="noConversion"/>
  </si>
  <si>
    <t>訂購須知：
1.買一送一，下單1收到2，買二送一，下單2收到3
2.若需紙袋及禮盒請訂單備註，謝謝
3.請備註希望出貨日，年節期間無法指定到貨日(最後出貨日為1/31)</t>
    <phoneticPr fontId="1" type="noConversion"/>
  </si>
  <si>
    <r>
      <rPr>
        <sz val="12"/>
        <color indexed="10"/>
        <rFont val="微軟正黑體"/>
        <family val="2"/>
        <charset val="136"/>
      </rPr>
      <t xml:space="preserve">訂購須知  </t>
    </r>
    <r>
      <rPr>
        <sz val="12"/>
        <rFont val="微軟正黑體"/>
        <family val="2"/>
        <charset val="136"/>
      </rPr>
      <t xml:space="preserve">                                                                                               </t>
    </r>
    <r>
      <rPr>
        <sz val="12"/>
        <color indexed="36"/>
        <rFont val="微軟正黑體"/>
        <family val="2"/>
        <charset val="136"/>
      </rPr>
      <t>購物方式與付款方式</t>
    </r>
    <r>
      <rPr>
        <sz val="12"/>
        <color indexed="49"/>
        <rFont val="微軟正黑體"/>
        <family val="2"/>
        <charset val="136"/>
      </rPr>
      <t xml:space="preserve"> </t>
    </r>
    <r>
      <rPr>
        <sz val="12"/>
        <rFont val="微軟正黑體"/>
        <family val="2"/>
        <charset val="136"/>
      </rPr>
      <t xml:space="preserve">                                                                                 電話訂購、傳真訂購：貨到付款/轉帳匯款
網路商城訂購：貨到付款/轉帳匯款/線上刷卡
門市購物                                                                                                 </t>
    </r>
    <r>
      <rPr>
        <sz val="12"/>
        <color indexed="36"/>
        <rFont val="微軟正黑體"/>
        <family val="2"/>
        <charset val="136"/>
      </rPr>
      <t>運    費</t>
    </r>
    <r>
      <rPr>
        <sz val="12"/>
        <color indexed="49"/>
        <rFont val="微軟正黑體"/>
        <family val="2"/>
        <charset val="136"/>
      </rPr>
      <t xml:space="preserve">                                                                                                       </t>
    </r>
    <r>
      <rPr>
        <sz val="12"/>
        <rFont val="微軟正黑體"/>
        <family val="2"/>
        <charset val="136"/>
      </rPr>
      <t xml:space="preserve">-消費滿1500元以上免運費
-消費未滿1500元需酌收運費120元(離島另計)
-需低溫商品宅配其運費另計                                                              </t>
    </r>
    <r>
      <rPr>
        <sz val="12"/>
        <color indexed="36"/>
        <rFont val="微軟正黑體"/>
        <family val="2"/>
        <charset val="136"/>
      </rPr>
      <t>注意事項</t>
    </r>
    <r>
      <rPr>
        <sz val="12"/>
        <color indexed="49"/>
        <rFont val="微軟正黑體"/>
        <family val="2"/>
        <charset val="136"/>
      </rPr>
      <t xml:space="preserve">                                                                                                        </t>
    </r>
    <r>
      <rPr>
        <sz val="12"/>
        <rFont val="微軟正黑體"/>
        <family val="2"/>
        <charset val="136"/>
      </rPr>
      <t>-請依訂購單上價位訂購，傳真訂單後，請來電確認訂單及到貨日。
-訂購確認後，恕不再接受修改，以確保準時出貨。
-若商品因不可抗力因素而無法按時送達，將延遲收貨時間，敬請見諒。
-年節請提早2個月以上下訂單，訂單採額滿為止。
-年節訂單可能會因臨時原物料短缺而缺貨，如遇缺貨不另行通知，敬請見諒。
-餅乾類皆屬易碎品，運送過程中如有壓碎，恕不退換。
-如需盒裝或紙袋請在訂單上註明，餅乾類恕不裝盒。                     -訂購滿' 萬' 贈送500元等值商品。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</si>
</sst>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1"/>
      <color indexed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7.5"/>
      <name val="微軟正黑體"/>
      <family val="2"/>
      <charset val="136"/>
    </font>
    <font>
      <sz val="7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indexed="36"/>
      <name val="微軟正黑體"/>
      <family val="2"/>
      <charset val="136"/>
    </font>
    <font>
      <sz val="12"/>
      <color indexed="49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color theme="4" tint="-0.499984740745262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0"/>
      <color theme="4" tint="-0.499984740745262"/>
      <name val="微軟正黑體"/>
      <family val="2"/>
      <charset val="136"/>
    </font>
    <font>
      <b/>
      <sz val="12"/>
      <color theme="4" tint="-0.499984740745262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20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1" fillId="0" borderId="34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/>
    </xf>
    <xf numFmtId="0" fontId="23" fillId="0" borderId="7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16" fillId="0" borderId="38" xfId="0" applyFont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17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distributed" wrapText="1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17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0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0" fillId="2" borderId="60" xfId="0" applyFont="1" applyFill="1" applyBorder="1" applyAlignment="1">
      <alignment horizontal="left" vertical="center"/>
    </xf>
    <xf numFmtId="0" fontId="11" fillId="2" borderId="60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21" fillId="0" borderId="62" xfId="0" applyFont="1" applyBorder="1" applyAlignment="1">
      <alignment horizontal="right" vertical="center"/>
    </xf>
    <xf numFmtId="0" fontId="2" fillId="0" borderId="6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right" vertical="center"/>
    </xf>
    <xf numFmtId="0" fontId="16" fillId="0" borderId="49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8"/>
  <sheetViews>
    <sheetView tabSelected="1" topLeftCell="B25" zoomScaleNormal="100" zoomScaleSheetLayoutView="100" workbookViewId="0">
      <selection activeCell="O58" sqref="O58"/>
    </sheetView>
  </sheetViews>
  <sheetFormatPr defaultRowHeight="16.5"/>
  <cols>
    <col min="1" max="1" width="3.125" style="3" hidden="1" customWidth="1"/>
    <col min="2" max="2" width="24.875" style="3" customWidth="1"/>
    <col min="3" max="3" width="7.125" style="86" customWidth="1"/>
    <col min="4" max="4" width="7.25" style="1" customWidth="1"/>
    <col min="5" max="5" width="6.75" style="53" customWidth="1"/>
    <col min="6" max="6" width="6.625" style="39" customWidth="1"/>
    <col min="7" max="7" width="23.625" style="3" customWidth="1"/>
    <col min="8" max="8" width="7.375" style="75" customWidth="1"/>
    <col min="9" max="9" width="7.625" style="1" customWidth="1"/>
    <col min="10" max="10" width="7.5" style="53" customWidth="1"/>
    <col min="11" max="11" width="7.125" style="39" customWidth="1"/>
    <col min="12" max="12" width="8.25" style="60" customWidth="1"/>
    <col min="13" max="17" width="9" style="3"/>
    <col min="18" max="18" width="7.125" style="3" customWidth="1"/>
    <col min="19" max="16384" width="9" style="3"/>
  </cols>
  <sheetData>
    <row r="1" spans="2:21" s="11" customFormat="1" ht="20.45" customHeight="1" thickBot="1">
      <c r="B1" s="66" t="s">
        <v>65</v>
      </c>
      <c r="C1" s="201" t="s">
        <v>214</v>
      </c>
      <c r="D1" s="201"/>
      <c r="E1" s="201"/>
      <c r="F1" s="201"/>
      <c r="G1" s="201"/>
      <c r="H1" s="128"/>
      <c r="I1" s="128"/>
      <c r="J1" s="128"/>
      <c r="K1" s="128"/>
      <c r="L1" s="59"/>
      <c r="Q1" s="3"/>
      <c r="R1" s="86"/>
      <c r="S1" s="1"/>
      <c r="T1" s="53"/>
      <c r="U1" s="39"/>
    </row>
    <row r="2" spans="2:21" s="11" customFormat="1" ht="17.25" customHeight="1" thickBot="1">
      <c r="B2" s="202" t="s">
        <v>250</v>
      </c>
      <c r="C2" s="203"/>
      <c r="D2" s="203"/>
      <c r="E2" s="203"/>
      <c r="F2" s="204"/>
      <c r="G2" s="198" t="s">
        <v>158</v>
      </c>
      <c r="H2" s="199"/>
      <c r="I2" s="199"/>
      <c r="J2" s="199"/>
      <c r="K2" s="200"/>
      <c r="L2" s="59"/>
    </row>
    <row r="3" spans="2:21" s="1" customFormat="1" ht="16.5" customHeight="1" thickBot="1">
      <c r="B3" s="205" t="s">
        <v>9</v>
      </c>
      <c r="C3" s="206"/>
      <c r="D3" s="23" t="s">
        <v>213</v>
      </c>
      <c r="E3" s="67" t="s">
        <v>2</v>
      </c>
      <c r="F3" s="151" t="s">
        <v>3</v>
      </c>
      <c r="G3" s="205" t="s">
        <v>0</v>
      </c>
      <c r="H3" s="207"/>
      <c r="I3" s="23" t="s">
        <v>213</v>
      </c>
      <c r="J3" s="33" t="s">
        <v>2</v>
      </c>
      <c r="K3" s="152" t="s">
        <v>3</v>
      </c>
      <c r="L3" s="39"/>
    </row>
    <row r="4" spans="2:21" s="1" customFormat="1" ht="16.5" customHeight="1">
      <c r="B4" s="14" t="s">
        <v>10</v>
      </c>
      <c r="C4" s="80"/>
      <c r="D4" s="55">
        <v>150</v>
      </c>
      <c r="E4" s="42"/>
      <c r="F4" s="149">
        <f t="shared" ref="F4:F10" si="0">D4*E4</f>
        <v>0</v>
      </c>
      <c r="G4" s="14" t="s">
        <v>157</v>
      </c>
      <c r="H4" s="143"/>
      <c r="I4" s="6">
        <v>150</v>
      </c>
      <c r="J4" s="49"/>
      <c r="K4" s="149">
        <f>I4*J4</f>
        <v>0</v>
      </c>
      <c r="L4" s="39"/>
    </row>
    <row r="5" spans="2:21">
      <c r="B5" s="9" t="s">
        <v>11</v>
      </c>
      <c r="C5" s="81"/>
      <c r="D5" s="56">
        <v>150</v>
      </c>
      <c r="E5" s="43"/>
      <c r="F5" s="149">
        <f t="shared" si="0"/>
        <v>0</v>
      </c>
      <c r="G5" s="18" t="s">
        <v>145</v>
      </c>
      <c r="H5" s="88" t="s">
        <v>362</v>
      </c>
      <c r="I5" s="119">
        <v>220</v>
      </c>
      <c r="J5" s="43"/>
      <c r="K5" s="149">
        <f>I5*J5</f>
        <v>0</v>
      </c>
    </row>
    <row r="6" spans="2:21">
      <c r="B6" s="9" t="s">
        <v>152</v>
      </c>
      <c r="C6" s="3"/>
      <c r="D6" s="2">
        <v>150</v>
      </c>
      <c r="E6" s="43"/>
      <c r="F6" s="149">
        <f t="shared" si="0"/>
        <v>0</v>
      </c>
      <c r="G6" s="7" t="s">
        <v>29</v>
      </c>
      <c r="H6" s="81"/>
      <c r="I6" s="2">
        <v>220</v>
      </c>
      <c r="J6" s="48"/>
      <c r="K6" s="149">
        <f>I6*J6</f>
        <v>0</v>
      </c>
    </row>
    <row r="7" spans="2:21" ht="17.25" thickBot="1">
      <c r="B7" s="9" t="s">
        <v>141</v>
      </c>
      <c r="C7" s="81"/>
      <c r="D7" s="12">
        <v>150</v>
      </c>
      <c r="E7" s="43"/>
      <c r="F7" s="149">
        <f t="shared" si="0"/>
        <v>0</v>
      </c>
      <c r="G7" s="70" t="s">
        <v>30</v>
      </c>
      <c r="H7" s="83"/>
      <c r="I7" s="4">
        <v>220</v>
      </c>
      <c r="J7" s="43"/>
      <c r="K7" s="149">
        <f>I7*J7</f>
        <v>0</v>
      </c>
      <c r="O7" s="236"/>
      <c r="U7" s="15"/>
    </row>
    <row r="8" spans="2:21" ht="17.25" thickBot="1">
      <c r="B8" s="9" t="s">
        <v>12</v>
      </c>
      <c r="C8" s="81"/>
      <c r="D8" s="12">
        <v>150</v>
      </c>
      <c r="E8" s="44"/>
      <c r="F8" s="149">
        <f t="shared" si="0"/>
        <v>0</v>
      </c>
      <c r="G8" s="202" t="s">
        <v>33</v>
      </c>
      <c r="H8" s="203"/>
      <c r="I8" s="203"/>
      <c r="J8" s="203"/>
      <c r="K8" s="204"/>
      <c r="O8" s="236"/>
      <c r="U8" s="15"/>
    </row>
    <row r="9" spans="2:21">
      <c r="B9" s="16" t="s">
        <v>13</v>
      </c>
      <c r="C9" s="82"/>
      <c r="D9" s="12">
        <v>150</v>
      </c>
      <c r="E9" s="44"/>
      <c r="F9" s="149">
        <f t="shared" si="0"/>
        <v>0</v>
      </c>
      <c r="G9" s="20" t="s">
        <v>34</v>
      </c>
      <c r="H9" s="97"/>
      <c r="I9" s="30">
        <v>150</v>
      </c>
      <c r="J9" s="46"/>
      <c r="K9" s="35">
        <f t="shared" ref="K9:K19" si="1">I9*J9</f>
        <v>0</v>
      </c>
    </row>
    <row r="10" spans="2:21" ht="17.25" thickBot="1">
      <c r="B10" s="16" t="s">
        <v>142</v>
      </c>
      <c r="C10" s="82"/>
      <c r="D10" s="12">
        <v>150</v>
      </c>
      <c r="E10" s="44"/>
      <c r="F10" s="149">
        <f t="shared" si="0"/>
        <v>0</v>
      </c>
      <c r="G10" s="17" t="s">
        <v>192</v>
      </c>
      <c r="H10" s="98"/>
      <c r="I10" s="31">
        <v>150</v>
      </c>
      <c r="J10" s="43"/>
      <c r="K10" s="149">
        <f t="shared" si="1"/>
        <v>0</v>
      </c>
    </row>
    <row r="11" spans="2:21" ht="17.25" thickBot="1">
      <c r="B11" s="202" t="s">
        <v>155</v>
      </c>
      <c r="C11" s="203"/>
      <c r="D11" s="203"/>
      <c r="E11" s="203"/>
      <c r="F11" s="204"/>
      <c r="G11" s="17" t="s">
        <v>35</v>
      </c>
      <c r="H11" s="153"/>
      <c r="I11" s="31">
        <v>180</v>
      </c>
      <c r="J11" s="43"/>
      <c r="K11" s="149">
        <f t="shared" si="1"/>
        <v>0</v>
      </c>
    </row>
    <row r="12" spans="2:21">
      <c r="B12" s="14" t="s">
        <v>182</v>
      </c>
      <c r="C12" s="83"/>
      <c r="D12" s="55">
        <v>150</v>
      </c>
      <c r="E12" s="48"/>
      <c r="F12" s="149">
        <f>D12*E12</f>
        <v>0</v>
      </c>
      <c r="G12" s="25" t="s">
        <v>36</v>
      </c>
      <c r="H12" s="98"/>
      <c r="I12" s="31">
        <v>150</v>
      </c>
      <c r="J12" s="43"/>
      <c r="K12" s="149">
        <f t="shared" si="1"/>
        <v>0</v>
      </c>
    </row>
    <row r="13" spans="2:21">
      <c r="B13" s="9" t="s">
        <v>183</v>
      </c>
      <c r="C13" s="81"/>
      <c r="D13" s="12">
        <v>150</v>
      </c>
      <c r="E13" s="47"/>
      <c r="F13" s="149">
        <f>D13*E13</f>
        <v>0</v>
      </c>
      <c r="G13" s="92" t="s">
        <v>37</v>
      </c>
      <c r="H13" s="72"/>
      <c r="I13" s="93">
        <v>150</v>
      </c>
      <c r="J13" s="50"/>
      <c r="K13" s="150">
        <f t="shared" si="1"/>
        <v>0</v>
      </c>
    </row>
    <row r="14" spans="2:21">
      <c r="B14" s="16" t="s">
        <v>14</v>
      </c>
      <c r="C14" s="153"/>
      <c r="D14" s="57">
        <v>150</v>
      </c>
      <c r="E14" s="63"/>
      <c r="F14" s="149">
        <f>D14*E14</f>
        <v>0</v>
      </c>
      <c r="G14" s="64" t="s">
        <v>38</v>
      </c>
      <c r="H14" s="76"/>
      <c r="I14" s="2">
        <v>150</v>
      </c>
      <c r="J14" s="43"/>
      <c r="K14" s="69">
        <f t="shared" si="1"/>
        <v>0</v>
      </c>
    </row>
    <row r="15" spans="2:21">
      <c r="B15" s="9" t="s">
        <v>15</v>
      </c>
      <c r="C15" s="87"/>
      <c r="D15" s="2">
        <v>200</v>
      </c>
      <c r="E15" s="43"/>
      <c r="F15" s="69">
        <f>D15*E15</f>
        <v>0</v>
      </c>
      <c r="G15" s="64" t="s">
        <v>39</v>
      </c>
      <c r="H15" s="76"/>
      <c r="I15" s="2">
        <v>150</v>
      </c>
      <c r="J15" s="43"/>
      <c r="K15" s="69">
        <f t="shared" si="1"/>
        <v>0</v>
      </c>
    </row>
    <row r="16" spans="2:21" ht="17.25" thickBot="1">
      <c r="B16" s="18" t="s">
        <v>156</v>
      </c>
      <c r="C16" s="88" t="s">
        <v>383</v>
      </c>
      <c r="D16" s="8">
        <v>220</v>
      </c>
      <c r="F16" s="112">
        <f>D16*E16</f>
        <v>0</v>
      </c>
      <c r="G16" s="64" t="s">
        <v>40</v>
      </c>
      <c r="H16" s="76"/>
      <c r="I16" s="2">
        <v>150</v>
      </c>
      <c r="J16" s="43"/>
      <c r="K16" s="69">
        <f t="shared" si="1"/>
        <v>0</v>
      </c>
    </row>
    <row r="17" spans="2:19" ht="17.25" thickBot="1">
      <c r="B17" s="202" t="s">
        <v>357</v>
      </c>
      <c r="C17" s="203"/>
      <c r="D17" s="203"/>
      <c r="E17" s="203"/>
      <c r="F17" s="204"/>
      <c r="G17" s="64" t="s">
        <v>255</v>
      </c>
      <c r="H17" s="76"/>
      <c r="I17" s="2">
        <v>150</v>
      </c>
      <c r="J17" s="43"/>
      <c r="K17" s="69">
        <f t="shared" si="1"/>
        <v>0</v>
      </c>
    </row>
    <row r="18" spans="2:19">
      <c r="B18" s="14" t="s">
        <v>16</v>
      </c>
      <c r="C18" s="85"/>
      <c r="D18" s="6">
        <v>150</v>
      </c>
      <c r="E18" s="4"/>
      <c r="F18" s="95">
        <f t="shared" ref="F18:F26" si="2">D18*E18</f>
        <v>0</v>
      </c>
      <c r="G18" s="68" t="s">
        <v>41</v>
      </c>
      <c r="H18" s="73"/>
      <c r="I18" s="4">
        <v>150</v>
      </c>
      <c r="J18" s="48"/>
      <c r="K18" s="149">
        <f t="shared" si="1"/>
        <v>0</v>
      </c>
    </row>
    <row r="19" spans="2:19" ht="17.25" thickBot="1">
      <c r="B19" s="9" t="s">
        <v>17</v>
      </c>
      <c r="C19" s="85"/>
      <c r="D19" s="2">
        <v>150</v>
      </c>
      <c r="E19" s="2"/>
      <c r="F19" s="96">
        <f t="shared" si="2"/>
        <v>0</v>
      </c>
      <c r="G19" s="18" t="s">
        <v>42</v>
      </c>
      <c r="H19" s="77"/>
      <c r="I19" s="94">
        <v>150</v>
      </c>
      <c r="J19" s="49"/>
      <c r="K19" s="34">
        <f t="shared" si="1"/>
        <v>0</v>
      </c>
    </row>
    <row r="20" spans="2:19" ht="17.25" thickBot="1">
      <c r="B20" s="18" t="s">
        <v>18</v>
      </c>
      <c r="D20" s="4">
        <v>150</v>
      </c>
      <c r="E20" s="47"/>
      <c r="F20" s="149">
        <f t="shared" si="2"/>
        <v>0</v>
      </c>
      <c r="G20" s="202" t="s">
        <v>204</v>
      </c>
      <c r="H20" s="203"/>
      <c r="I20" s="203"/>
      <c r="J20" s="203"/>
      <c r="K20" s="204"/>
      <c r="L20" s="141"/>
    </row>
    <row r="21" spans="2:19">
      <c r="B21" s="9" t="s">
        <v>19</v>
      </c>
      <c r="C21" s="81"/>
      <c r="D21" s="12">
        <v>150</v>
      </c>
      <c r="E21" s="44"/>
      <c r="F21" s="149">
        <f t="shared" si="2"/>
        <v>0</v>
      </c>
      <c r="G21" s="19" t="s">
        <v>43</v>
      </c>
      <c r="H21" s="73"/>
      <c r="I21" s="4">
        <v>50</v>
      </c>
      <c r="J21" s="48"/>
      <c r="K21" s="35">
        <f t="shared" ref="K21:K38" si="3">I21*J21</f>
        <v>0</v>
      </c>
    </row>
    <row r="22" spans="2:19">
      <c r="B22" s="9" t="s">
        <v>20</v>
      </c>
      <c r="C22" s="81"/>
      <c r="D22" s="55">
        <v>200</v>
      </c>
      <c r="E22" s="44"/>
      <c r="F22" s="149">
        <f t="shared" si="2"/>
        <v>0</v>
      </c>
      <c r="G22" s="191" t="s">
        <v>169</v>
      </c>
      <c r="H22" s="100"/>
      <c r="I22" s="1">
        <v>50</v>
      </c>
      <c r="J22" s="43"/>
      <c r="K22" s="69">
        <f t="shared" si="3"/>
        <v>0</v>
      </c>
    </row>
    <row r="23" spans="2:19">
      <c r="B23" s="7" t="s">
        <v>21</v>
      </c>
      <c r="C23" s="82"/>
      <c r="D23" s="12">
        <v>200</v>
      </c>
      <c r="E23" s="44"/>
      <c r="F23" s="149">
        <f t="shared" si="2"/>
        <v>0</v>
      </c>
      <c r="G23" s="25" t="s">
        <v>198</v>
      </c>
      <c r="H23" s="103" t="s">
        <v>4</v>
      </c>
      <c r="I23" s="2">
        <v>100</v>
      </c>
      <c r="J23" s="48"/>
      <c r="K23" s="149">
        <f t="shared" si="3"/>
        <v>0</v>
      </c>
      <c r="N23" s="65"/>
    </row>
    <row r="24" spans="2:19">
      <c r="B24" s="16" t="s">
        <v>370</v>
      </c>
      <c r="C24" s="82" t="s">
        <v>372</v>
      </c>
      <c r="D24" s="2">
        <v>200</v>
      </c>
      <c r="E24" s="44"/>
      <c r="F24" s="149">
        <f t="shared" si="2"/>
        <v>0</v>
      </c>
      <c r="G24" s="191" t="s">
        <v>284</v>
      </c>
      <c r="H24" s="103" t="s">
        <v>4</v>
      </c>
      <c r="I24" s="2">
        <v>100</v>
      </c>
      <c r="K24" s="69">
        <f t="shared" si="3"/>
        <v>0</v>
      </c>
      <c r="M24" s="10"/>
      <c r="N24" s="10"/>
      <c r="P24" s="1"/>
    </row>
    <row r="25" spans="2:19">
      <c r="B25" s="9" t="s">
        <v>277</v>
      </c>
      <c r="C25" s="82"/>
      <c r="D25" s="57">
        <v>200</v>
      </c>
      <c r="E25" s="44"/>
      <c r="F25" s="149">
        <f t="shared" si="2"/>
        <v>0</v>
      </c>
      <c r="G25" s="7" t="s">
        <v>44</v>
      </c>
      <c r="H25" s="100"/>
      <c r="I25" s="4">
        <v>100</v>
      </c>
      <c r="J25" s="43"/>
      <c r="K25" s="69">
        <f t="shared" si="3"/>
        <v>0</v>
      </c>
      <c r="S25" s="15"/>
    </row>
    <row r="26" spans="2:19">
      <c r="B26" s="106" t="s">
        <v>184</v>
      </c>
      <c r="C26" s="82"/>
      <c r="D26" s="2">
        <v>200</v>
      </c>
      <c r="E26" s="43"/>
      <c r="F26" s="149">
        <f t="shared" si="2"/>
        <v>0</v>
      </c>
      <c r="G26" s="7" t="s">
        <v>45</v>
      </c>
      <c r="H26" s="99"/>
      <c r="I26" s="4">
        <v>100</v>
      </c>
      <c r="J26" s="43"/>
      <c r="K26" s="149">
        <f t="shared" si="3"/>
        <v>0</v>
      </c>
    </row>
    <row r="27" spans="2:19">
      <c r="B27" s="106" t="s">
        <v>22</v>
      </c>
      <c r="C27" s="82"/>
      <c r="D27" s="2">
        <v>200</v>
      </c>
      <c r="E27" s="43"/>
      <c r="F27" s="149">
        <f>D27*E27</f>
        <v>0</v>
      </c>
      <c r="G27" s="25" t="s">
        <v>46</v>
      </c>
      <c r="H27" s="99"/>
      <c r="I27" s="2">
        <v>150</v>
      </c>
      <c r="J27" s="43"/>
      <c r="K27" s="149">
        <f t="shared" si="3"/>
        <v>0</v>
      </c>
    </row>
    <row r="28" spans="2:19">
      <c r="B28" s="9" t="s">
        <v>23</v>
      </c>
      <c r="C28" s="82"/>
      <c r="D28" s="58">
        <v>200</v>
      </c>
      <c r="E28" s="43"/>
      <c r="F28" s="149">
        <f>D28*E28</f>
        <v>0</v>
      </c>
      <c r="G28" s="9" t="s">
        <v>47</v>
      </c>
      <c r="H28" s="71"/>
      <c r="I28" s="2">
        <v>150</v>
      </c>
      <c r="J28" s="43"/>
      <c r="K28" s="149">
        <f t="shared" si="3"/>
        <v>0</v>
      </c>
    </row>
    <row r="29" spans="2:19">
      <c r="B29" s="9" t="s">
        <v>24</v>
      </c>
      <c r="C29" s="82" t="s">
        <v>31</v>
      </c>
      <c r="D29" s="12">
        <v>200</v>
      </c>
      <c r="E29" s="43"/>
      <c r="F29" s="149">
        <f>D29*E29</f>
        <v>0</v>
      </c>
      <c r="G29" s="18" t="s">
        <v>48</v>
      </c>
      <c r="H29" s="71"/>
      <c r="I29" s="1">
        <v>150</v>
      </c>
      <c r="J29" s="43"/>
      <c r="K29" s="149">
        <f t="shared" si="3"/>
        <v>0</v>
      </c>
    </row>
    <row r="30" spans="2:19" ht="17.25" thickBot="1">
      <c r="B30" s="9" t="s">
        <v>25</v>
      </c>
      <c r="C30" s="82" t="s">
        <v>31</v>
      </c>
      <c r="D30" s="12">
        <v>200</v>
      </c>
      <c r="E30" s="44"/>
      <c r="F30" s="149">
        <f>D30*E30</f>
        <v>0</v>
      </c>
      <c r="G30" s="9" t="s">
        <v>49</v>
      </c>
      <c r="H30" s="71"/>
      <c r="I30" s="2">
        <v>150</v>
      </c>
      <c r="J30" s="43"/>
      <c r="K30" s="69">
        <f t="shared" si="3"/>
        <v>0</v>
      </c>
    </row>
    <row r="31" spans="2:19">
      <c r="B31" s="9" t="s">
        <v>278</v>
      </c>
      <c r="C31" s="82" t="s">
        <v>31</v>
      </c>
      <c r="D31" s="12">
        <v>200</v>
      </c>
      <c r="E31" s="48"/>
      <c r="F31" s="69">
        <f>D31*E31</f>
        <v>0</v>
      </c>
      <c r="G31" s="24" t="s">
        <v>50</v>
      </c>
      <c r="H31" s="71"/>
      <c r="I31" s="12">
        <v>150</v>
      </c>
      <c r="J31" s="101"/>
      <c r="K31" s="69">
        <f t="shared" si="3"/>
        <v>0</v>
      </c>
      <c r="M31" s="228" t="s">
        <v>395</v>
      </c>
      <c r="N31" s="229"/>
      <c r="O31" s="229"/>
      <c r="P31" s="229"/>
      <c r="Q31" s="229"/>
      <c r="R31" s="230"/>
    </row>
    <row r="32" spans="2:19">
      <c r="B32" s="9" t="s">
        <v>326</v>
      </c>
      <c r="C32" s="82" t="s">
        <v>4</v>
      </c>
      <c r="D32" s="12">
        <v>200</v>
      </c>
      <c r="E32" s="49"/>
      <c r="F32" s="69">
        <f t="shared" ref="F32:F37" si="4">D32*E32</f>
        <v>0</v>
      </c>
      <c r="G32" s="19" t="s">
        <v>51</v>
      </c>
      <c r="H32" s="73"/>
      <c r="I32" s="4">
        <v>150</v>
      </c>
      <c r="J32" s="48"/>
      <c r="K32" s="149">
        <f t="shared" si="3"/>
        <v>0</v>
      </c>
      <c r="M32" s="231"/>
      <c r="N32" s="232"/>
      <c r="O32" s="232"/>
      <c r="P32" s="232"/>
      <c r="Q32" s="232"/>
      <c r="R32" s="233"/>
    </row>
    <row r="33" spans="2:18">
      <c r="B33" s="9" t="s">
        <v>327</v>
      </c>
      <c r="C33" s="82" t="s">
        <v>4</v>
      </c>
      <c r="D33" s="12">
        <v>200</v>
      </c>
      <c r="E33" s="43"/>
      <c r="F33" s="69">
        <f t="shared" si="4"/>
        <v>0</v>
      </c>
      <c r="G33" s="18" t="s">
        <v>52</v>
      </c>
      <c r="I33" s="4">
        <v>150</v>
      </c>
      <c r="J33" s="43"/>
      <c r="K33" s="149">
        <f t="shared" si="3"/>
        <v>0</v>
      </c>
      <c r="M33" s="231"/>
      <c r="N33" s="232"/>
      <c r="O33" s="232"/>
      <c r="P33" s="232"/>
      <c r="Q33" s="232"/>
      <c r="R33" s="233"/>
    </row>
    <row r="34" spans="2:18">
      <c r="B34" s="9" t="s">
        <v>328</v>
      </c>
      <c r="C34" s="82" t="s">
        <v>4</v>
      </c>
      <c r="D34" s="12">
        <v>200</v>
      </c>
      <c r="E34" s="48"/>
      <c r="F34" s="69">
        <f t="shared" si="4"/>
        <v>0</v>
      </c>
      <c r="G34" s="9" t="s">
        <v>53</v>
      </c>
      <c r="H34" s="76"/>
      <c r="I34" s="2">
        <v>150</v>
      </c>
      <c r="J34" s="43"/>
      <c r="K34" s="149">
        <f t="shared" si="3"/>
        <v>0</v>
      </c>
      <c r="M34" s="231"/>
      <c r="N34" s="232"/>
      <c r="O34" s="232"/>
      <c r="P34" s="232"/>
      <c r="Q34" s="232"/>
      <c r="R34" s="233"/>
    </row>
    <row r="35" spans="2:18" ht="16.5" customHeight="1">
      <c r="B35" s="18" t="s">
        <v>359</v>
      </c>
      <c r="C35" s="82" t="s">
        <v>31</v>
      </c>
      <c r="D35" s="4">
        <v>200</v>
      </c>
      <c r="E35" s="48"/>
      <c r="F35" s="69">
        <f t="shared" si="4"/>
        <v>0</v>
      </c>
      <c r="G35" s="19" t="s">
        <v>54</v>
      </c>
      <c r="H35" s="83" t="s">
        <v>362</v>
      </c>
      <c r="I35" s="4">
        <v>150</v>
      </c>
      <c r="J35" s="43"/>
      <c r="K35" s="149">
        <f t="shared" si="3"/>
        <v>0</v>
      </c>
      <c r="M35" s="231"/>
      <c r="N35" s="232"/>
      <c r="O35" s="232"/>
      <c r="P35" s="232"/>
      <c r="Q35" s="232"/>
      <c r="R35" s="233"/>
    </row>
    <row r="36" spans="2:18">
      <c r="B36" s="9" t="s">
        <v>360</v>
      </c>
      <c r="C36" s="82" t="s">
        <v>31</v>
      </c>
      <c r="D36" s="12">
        <v>200</v>
      </c>
      <c r="E36" s="43"/>
      <c r="F36" s="69">
        <f t="shared" si="4"/>
        <v>0</v>
      </c>
      <c r="G36" s="18" t="s">
        <v>55</v>
      </c>
      <c r="I36" s="4">
        <v>150</v>
      </c>
      <c r="J36" s="43"/>
      <c r="K36" s="149">
        <f t="shared" si="3"/>
        <v>0</v>
      </c>
      <c r="M36" s="231"/>
      <c r="N36" s="232"/>
      <c r="O36" s="232"/>
      <c r="P36" s="232"/>
      <c r="Q36" s="232"/>
      <c r="R36" s="233"/>
    </row>
    <row r="37" spans="2:18">
      <c r="B37" s="7" t="s">
        <v>26</v>
      </c>
      <c r="C37" s="82" t="s">
        <v>31</v>
      </c>
      <c r="D37" s="12">
        <v>200</v>
      </c>
      <c r="E37" s="48"/>
      <c r="F37" s="69">
        <f t="shared" si="4"/>
        <v>0</v>
      </c>
      <c r="G37" s="9" t="s">
        <v>56</v>
      </c>
      <c r="H37" s="76"/>
      <c r="I37" s="2">
        <v>150</v>
      </c>
      <c r="J37" s="50"/>
      <c r="K37" s="149">
        <f t="shared" si="3"/>
        <v>0</v>
      </c>
      <c r="M37" s="231"/>
      <c r="N37" s="232"/>
      <c r="O37" s="232"/>
      <c r="P37" s="232"/>
      <c r="Q37" s="232"/>
      <c r="R37" s="233"/>
    </row>
    <row r="38" spans="2:18" ht="17.25" thickBot="1">
      <c r="B38" s="7" t="s">
        <v>194</v>
      </c>
      <c r="C38" s="82" t="s">
        <v>32</v>
      </c>
      <c r="D38" s="12">
        <v>300</v>
      </c>
      <c r="E38" s="48"/>
      <c r="F38" s="69">
        <f t="shared" ref="F38:F39" si="5">D38*E38</f>
        <v>0</v>
      </c>
      <c r="G38" s="9" t="s">
        <v>57</v>
      </c>
      <c r="H38" s="76"/>
      <c r="I38" s="2">
        <v>150</v>
      </c>
      <c r="J38" s="43"/>
      <c r="K38" s="69">
        <f t="shared" si="3"/>
        <v>0</v>
      </c>
      <c r="M38" s="231"/>
      <c r="N38" s="232"/>
      <c r="O38" s="232"/>
      <c r="P38" s="232"/>
      <c r="Q38" s="232"/>
      <c r="R38" s="233"/>
    </row>
    <row r="39" spans="2:18" ht="17.25" thickBot="1">
      <c r="B39" s="9" t="s">
        <v>27</v>
      </c>
      <c r="C39" s="81" t="s">
        <v>32</v>
      </c>
      <c r="D39" s="2">
        <v>300</v>
      </c>
      <c r="E39" s="48"/>
      <c r="F39" s="69">
        <f t="shared" si="5"/>
        <v>0</v>
      </c>
      <c r="G39" s="177" t="s">
        <v>375</v>
      </c>
      <c r="H39" s="178"/>
      <c r="I39" s="178"/>
      <c r="J39" s="178"/>
      <c r="K39" s="179"/>
      <c r="M39" s="231"/>
      <c r="N39" s="232"/>
      <c r="O39" s="232"/>
      <c r="P39" s="232"/>
      <c r="Q39" s="232"/>
      <c r="R39" s="233"/>
    </row>
    <row r="40" spans="2:18">
      <c r="B40" s="18" t="s">
        <v>254</v>
      </c>
      <c r="C40" s="81" t="s">
        <v>32</v>
      </c>
      <c r="D40" s="1">
        <v>300</v>
      </c>
      <c r="E40" s="43"/>
      <c r="F40" s="69">
        <f>D40*E40</f>
        <v>0</v>
      </c>
      <c r="G40" s="110" t="s">
        <v>153</v>
      </c>
      <c r="H40" s="85" t="s">
        <v>272</v>
      </c>
      <c r="I40" s="4">
        <v>250</v>
      </c>
      <c r="J40" s="48"/>
      <c r="K40" s="149">
        <f>I40*J40</f>
        <v>0</v>
      </c>
      <c r="M40" s="231"/>
      <c r="N40" s="232"/>
      <c r="O40" s="232"/>
      <c r="P40" s="232"/>
      <c r="Q40" s="232"/>
      <c r="R40" s="233"/>
    </row>
    <row r="41" spans="2:18">
      <c r="B41" s="9" t="s">
        <v>279</v>
      </c>
      <c r="C41" s="82"/>
      <c r="D41" s="2">
        <v>300</v>
      </c>
      <c r="E41" s="43"/>
      <c r="F41" s="69">
        <f t="shared" ref="F41:F45" si="6">D41*E41</f>
        <v>0</v>
      </c>
      <c r="G41" s="110" t="s">
        <v>270</v>
      </c>
      <c r="H41" s="85" t="s">
        <v>272</v>
      </c>
      <c r="I41" s="4">
        <v>250</v>
      </c>
      <c r="J41" s="48"/>
      <c r="K41" s="149">
        <f>I41*J41</f>
        <v>0</v>
      </c>
      <c r="M41" s="231"/>
      <c r="N41" s="232"/>
      <c r="O41" s="232"/>
      <c r="P41" s="232"/>
      <c r="Q41" s="232"/>
      <c r="R41" s="233"/>
    </row>
    <row r="42" spans="2:18">
      <c r="B42" s="9" t="s">
        <v>146</v>
      </c>
      <c r="C42" s="82" t="s">
        <v>4</v>
      </c>
      <c r="D42" s="2">
        <v>300</v>
      </c>
      <c r="E42" s="50"/>
      <c r="F42" s="69">
        <f t="shared" si="6"/>
        <v>0</v>
      </c>
      <c r="G42" s="110" t="s">
        <v>271</v>
      </c>
      <c r="H42" s="85" t="s">
        <v>272</v>
      </c>
      <c r="I42" s="4">
        <v>250</v>
      </c>
      <c r="J42" s="48"/>
      <c r="K42" s="149">
        <f>I42*J42</f>
        <v>0</v>
      </c>
      <c r="M42" s="231"/>
      <c r="N42" s="232"/>
      <c r="O42" s="232"/>
      <c r="P42" s="232"/>
      <c r="Q42" s="232"/>
      <c r="R42" s="233"/>
    </row>
    <row r="43" spans="2:18">
      <c r="B43" s="9" t="s">
        <v>147</v>
      </c>
      <c r="C43" s="81" t="s">
        <v>32</v>
      </c>
      <c r="D43" s="2">
        <v>300</v>
      </c>
      <c r="E43" s="43"/>
      <c r="F43" s="69">
        <f t="shared" si="6"/>
        <v>0</v>
      </c>
      <c r="G43" s="24" t="s">
        <v>373</v>
      </c>
      <c r="H43" s="87"/>
      <c r="I43" s="2">
        <v>170</v>
      </c>
      <c r="J43" s="43"/>
      <c r="K43" s="149">
        <f>I43*J43</f>
        <v>0</v>
      </c>
      <c r="M43" s="231"/>
      <c r="N43" s="232"/>
      <c r="O43" s="232"/>
      <c r="P43" s="232"/>
      <c r="Q43" s="232"/>
      <c r="R43" s="233"/>
    </row>
    <row r="44" spans="2:18" ht="17.25" thickBot="1">
      <c r="B44" s="9" t="s">
        <v>249</v>
      </c>
      <c r="C44" s="81" t="s">
        <v>32</v>
      </c>
      <c r="D44" s="2">
        <v>300</v>
      </c>
      <c r="E44" s="43"/>
      <c r="F44" s="69">
        <f t="shared" si="6"/>
        <v>0</v>
      </c>
      <c r="G44" s="255" t="s">
        <v>374</v>
      </c>
      <c r="H44" s="161"/>
      <c r="I44" s="5">
        <v>170</v>
      </c>
      <c r="J44" s="50"/>
      <c r="K44" s="34">
        <f>I44*J44</f>
        <v>0</v>
      </c>
      <c r="M44" s="231"/>
      <c r="N44" s="232"/>
      <c r="O44" s="232"/>
      <c r="P44" s="232"/>
      <c r="Q44" s="232"/>
      <c r="R44" s="233"/>
    </row>
    <row r="45" spans="2:18" ht="17.25" thickBot="1">
      <c r="B45" s="9" t="s">
        <v>325</v>
      </c>
      <c r="C45" s="81" t="s">
        <v>4</v>
      </c>
      <c r="D45" s="12">
        <v>300</v>
      </c>
      <c r="E45" s="43"/>
      <c r="F45" s="69">
        <f t="shared" si="6"/>
        <v>0</v>
      </c>
      <c r="G45" s="195" t="s">
        <v>376</v>
      </c>
      <c r="H45" s="256"/>
      <c r="I45" s="196"/>
      <c r="J45" s="257"/>
      <c r="K45" s="258"/>
      <c r="M45" s="231"/>
      <c r="N45" s="232"/>
      <c r="O45" s="232"/>
      <c r="P45" s="232"/>
      <c r="Q45" s="232"/>
      <c r="R45" s="233"/>
    </row>
    <row r="46" spans="2:18">
      <c r="B46" s="7" t="s">
        <v>280</v>
      </c>
      <c r="C46" s="81" t="s">
        <v>4</v>
      </c>
      <c r="D46" s="55">
        <v>300</v>
      </c>
      <c r="E46" s="43"/>
      <c r="F46" s="149">
        <f t="shared" ref="F46:F51" si="7">D46*E46</f>
        <v>0</v>
      </c>
      <c r="G46" s="110" t="s">
        <v>377</v>
      </c>
      <c r="H46" s="77"/>
      <c r="I46" s="4">
        <v>130</v>
      </c>
      <c r="J46" s="48"/>
      <c r="K46" s="35">
        <f>I46*J46</f>
        <v>0</v>
      </c>
      <c r="M46" s="231"/>
      <c r="N46" s="232"/>
      <c r="O46" s="232"/>
      <c r="P46" s="232"/>
      <c r="Q46" s="232"/>
      <c r="R46" s="233"/>
    </row>
    <row r="47" spans="2:18">
      <c r="B47" s="7" t="s">
        <v>195</v>
      </c>
      <c r="C47" s="81" t="s">
        <v>4</v>
      </c>
      <c r="D47" s="55">
        <v>300</v>
      </c>
      <c r="E47" s="43"/>
      <c r="F47" s="149">
        <f t="shared" si="7"/>
        <v>0</v>
      </c>
      <c r="G47" s="110" t="s">
        <v>378</v>
      </c>
      <c r="H47" s="187"/>
      <c r="I47" s="4">
        <v>130</v>
      </c>
      <c r="J47" s="43"/>
      <c r="K47" s="34">
        <f>I47*J47</f>
        <v>0</v>
      </c>
      <c r="M47" s="231"/>
      <c r="N47" s="232"/>
      <c r="O47" s="232"/>
      <c r="P47" s="232"/>
      <c r="Q47" s="232"/>
      <c r="R47" s="233"/>
    </row>
    <row r="48" spans="2:18" ht="16.5" customHeight="1">
      <c r="B48" s="7" t="s">
        <v>196</v>
      </c>
      <c r="C48" s="82" t="s">
        <v>4</v>
      </c>
      <c r="D48" s="12">
        <v>300</v>
      </c>
      <c r="E48" s="43"/>
      <c r="F48" s="149">
        <f t="shared" si="7"/>
        <v>0</v>
      </c>
      <c r="G48" s="110" t="s">
        <v>379</v>
      </c>
      <c r="H48" s="71"/>
      <c r="I48" s="4">
        <v>130</v>
      </c>
      <c r="J48" s="43"/>
      <c r="K48" s="69">
        <f>I48*J48</f>
        <v>0</v>
      </c>
      <c r="M48" s="231"/>
      <c r="N48" s="232"/>
      <c r="O48" s="232"/>
      <c r="P48" s="232"/>
      <c r="Q48" s="232"/>
      <c r="R48" s="233"/>
    </row>
    <row r="49" spans="1:18" ht="15.75" customHeight="1">
      <c r="B49" s="7" t="s">
        <v>28</v>
      </c>
      <c r="C49" s="87" t="s">
        <v>4</v>
      </c>
      <c r="D49" s="2">
        <v>300</v>
      </c>
      <c r="E49" s="43"/>
      <c r="F49" s="34">
        <f t="shared" si="7"/>
        <v>0</v>
      </c>
      <c r="G49" s="110" t="s">
        <v>380</v>
      </c>
      <c r="H49" s="72"/>
      <c r="I49" s="4">
        <v>130</v>
      </c>
      <c r="J49" s="43"/>
      <c r="K49" s="69">
        <f>I49*J49</f>
        <v>0</v>
      </c>
      <c r="M49" s="231"/>
      <c r="N49" s="232"/>
      <c r="O49" s="232"/>
      <c r="P49" s="232"/>
      <c r="Q49" s="232"/>
      <c r="R49" s="233"/>
    </row>
    <row r="50" spans="1:18" ht="16.5" customHeight="1">
      <c r="B50" s="9" t="s">
        <v>197</v>
      </c>
      <c r="C50" s="82" t="s">
        <v>4</v>
      </c>
      <c r="D50" s="2">
        <v>300</v>
      </c>
      <c r="E50" s="50"/>
      <c r="F50" s="69">
        <f t="shared" si="7"/>
        <v>0</v>
      </c>
      <c r="G50" s="110" t="s">
        <v>381</v>
      </c>
      <c r="H50" s="187"/>
      <c r="I50" s="4">
        <v>130</v>
      </c>
      <c r="J50" s="43"/>
      <c r="K50" s="69">
        <f>I50*J50</f>
        <v>0</v>
      </c>
      <c r="M50" s="231"/>
      <c r="N50" s="232"/>
      <c r="O50" s="232"/>
      <c r="P50" s="232"/>
      <c r="Q50" s="232"/>
      <c r="R50" s="233"/>
    </row>
    <row r="51" spans="1:18" ht="16.5" customHeight="1" thickBot="1">
      <c r="B51" s="9" t="s">
        <v>258</v>
      </c>
      <c r="C51" s="82" t="s">
        <v>4</v>
      </c>
      <c r="D51" s="2">
        <v>300</v>
      </c>
      <c r="E51" s="50"/>
      <c r="F51" s="112">
        <f t="shared" si="7"/>
        <v>0</v>
      </c>
      <c r="G51" s="175" t="s">
        <v>382</v>
      </c>
      <c r="H51" s="183"/>
      <c r="I51" s="94">
        <v>130</v>
      </c>
      <c r="J51" s="163"/>
      <c r="K51" s="150">
        <f>I51*J51</f>
        <v>0</v>
      </c>
      <c r="M51" s="231"/>
      <c r="N51" s="232"/>
      <c r="O51" s="232"/>
      <c r="P51" s="232"/>
      <c r="Q51" s="232"/>
      <c r="R51" s="233"/>
    </row>
    <row r="52" spans="1:18" s="28" customFormat="1" ht="15.75" customHeight="1" thickBot="1">
      <c r="B52" s="105"/>
      <c r="C52" s="89"/>
      <c r="D52" s="29"/>
      <c r="E52" s="51">
        <f>SUM(E4:E51)</f>
        <v>0</v>
      </c>
      <c r="F52" s="41"/>
      <c r="G52" s="184"/>
      <c r="H52" s="185"/>
      <c r="I52" s="124"/>
      <c r="J52" s="186">
        <f>SUM(J4:J51)</f>
        <v>0</v>
      </c>
      <c r="K52" s="259"/>
      <c r="L52" s="61">
        <f>SUM(B52:K52)</f>
        <v>0</v>
      </c>
      <c r="M52" s="231"/>
      <c r="N52" s="232"/>
      <c r="O52" s="232"/>
      <c r="P52" s="232"/>
      <c r="Q52" s="232"/>
      <c r="R52" s="233"/>
    </row>
    <row r="53" spans="1:18" s="22" customFormat="1" ht="16.5" customHeight="1" thickBot="1">
      <c r="A53" s="107"/>
      <c r="B53" s="105"/>
      <c r="C53" s="89"/>
      <c r="D53" s="29"/>
      <c r="E53" s="51"/>
      <c r="F53" s="41">
        <f>SUM(F4:F51)</f>
        <v>0</v>
      </c>
      <c r="G53" s="27"/>
      <c r="H53" s="78"/>
      <c r="I53" s="29"/>
      <c r="J53" s="51"/>
      <c r="K53" s="41">
        <f>SUM(K4:K51)</f>
        <v>0</v>
      </c>
      <c r="L53" s="62">
        <f>SUM(B53:K53)</f>
        <v>0</v>
      </c>
      <c r="M53" s="231"/>
      <c r="N53" s="232"/>
      <c r="O53" s="232"/>
      <c r="P53" s="232"/>
      <c r="Q53" s="232"/>
      <c r="R53" s="233"/>
    </row>
    <row r="54" spans="1:18" s="22" customFormat="1" ht="15.75" customHeight="1" thickBot="1">
      <c r="A54" s="107"/>
      <c r="B54" s="208" t="s">
        <v>351</v>
      </c>
      <c r="C54" s="209"/>
      <c r="D54" s="209"/>
      <c r="E54" s="209"/>
      <c r="F54" s="210"/>
      <c r="G54" s="215" t="s">
        <v>168</v>
      </c>
      <c r="H54" s="120" t="s">
        <v>167</v>
      </c>
      <c r="I54" s="125" t="s">
        <v>7</v>
      </c>
      <c r="J54" s="121" t="s">
        <v>8</v>
      </c>
      <c r="K54" s="122" t="s">
        <v>149</v>
      </c>
      <c r="L54" s="123" t="s">
        <v>148</v>
      </c>
      <c r="M54" s="234"/>
      <c r="N54" s="234"/>
      <c r="O54" s="234"/>
      <c r="P54" s="234"/>
      <c r="Q54" s="234"/>
      <c r="R54" s="235"/>
    </row>
    <row r="55" spans="1:18" s="22" customFormat="1" ht="15.75" customHeight="1" thickBot="1">
      <c r="B55" s="208" t="s">
        <v>352</v>
      </c>
      <c r="C55" s="209"/>
      <c r="D55" s="209"/>
      <c r="E55" s="209"/>
      <c r="F55" s="210"/>
      <c r="G55" s="216"/>
      <c r="H55" s="217">
        <f>L53</f>
        <v>0</v>
      </c>
      <c r="I55" s="219">
        <f>'第二頁 '!L62</f>
        <v>0</v>
      </c>
      <c r="J55" s="240">
        <f>第三頁!L69</f>
        <v>0</v>
      </c>
      <c r="K55" s="238">
        <f>L53+'第二頁 '!L62+第三頁!L69</f>
        <v>0</v>
      </c>
      <c r="L55" s="238">
        <f>L52+'第二頁 '!L61+第三頁!L68</f>
        <v>0</v>
      </c>
    </row>
    <row r="56" spans="1:18" ht="18.75" customHeight="1" thickBot="1">
      <c r="B56" s="225" t="s">
        <v>276</v>
      </c>
      <c r="C56" s="226"/>
      <c r="D56" s="226"/>
      <c r="E56" s="226"/>
      <c r="F56" s="226"/>
      <c r="G56" s="227"/>
      <c r="H56" s="218"/>
      <c r="I56" s="220"/>
      <c r="J56" s="241"/>
      <c r="K56" s="239"/>
      <c r="L56" s="239"/>
    </row>
    <row r="57" spans="1:18" ht="21" customHeight="1">
      <c r="B57" s="221" t="s">
        <v>257</v>
      </c>
      <c r="C57" s="221"/>
      <c r="D57" s="221"/>
      <c r="E57" s="221"/>
      <c r="F57" s="221"/>
      <c r="G57" s="222"/>
      <c r="H57" s="211" t="s">
        <v>164</v>
      </c>
      <c r="I57" s="212"/>
      <c r="J57" s="139" t="s">
        <v>165</v>
      </c>
      <c r="K57" s="139" t="s">
        <v>166</v>
      </c>
    </row>
    <row r="58" spans="1:18" ht="15.75" customHeight="1">
      <c r="B58" s="223"/>
      <c r="C58" s="223"/>
      <c r="D58" s="223"/>
      <c r="E58" s="223"/>
      <c r="F58" s="223"/>
      <c r="G58" s="224"/>
      <c r="H58" s="213"/>
      <c r="I58" s="214"/>
      <c r="J58" s="140"/>
      <c r="K58" s="140"/>
    </row>
    <row r="59" spans="1:18" ht="63.75" customHeight="1">
      <c r="B59" s="242" t="s">
        <v>394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</row>
    <row r="60" spans="1:18" ht="1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5" spans="2:11">
      <c r="F65" s="40"/>
    </row>
    <row r="66" spans="2:11">
      <c r="B66" s="10"/>
      <c r="C66" s="91"/>
      <c r="D66" s="26"/>
      <c r="E66" s="54"/>
      <c r="F66" s="40"/>
      <c r="G66" s="10"/>
      <c r="H66" s="79"/>
      <c r="I66" s="26"/>
      <c r="J66" s="54"/>
      <c r="K66" s="40"/>
    </row>
    <row r="76" spans="2:11">
      <c r="G76" s="10"/>
      <c r="H76" s="79"/>
      <c r="I76" s="26"/>
      <c r="J76" s="54"/>
      <c r="K76" s="40"/>
    </row>
    <row r="77" spans="2:11">
      <c r="G77" s="10"/>
      <c r="H77" s="79"/>
      <c r="I77" s="26"/>
      <c r="J77" s="54"/>
      <c r="K77" s="40"/>
    </row>
    <row r="78" spans="2:11">
      <c r="I78" s="237"/>
      <c r="J78" s="237"/>
      <c r="K78" s="237"/>
    </row>
  </sheetData>
  <mergeCells count="25">
    <mergeCell ref="M31:R54"/>
    <mergeCell ref="O7:O8"/>
    <mergeCell ref="G20:K20"/>
    <mergeCell ref="I78:K78"/>
    <mergeCell ref="L55:L56"/>
    <mergeCell ref="J55:J56"/>
    <mergeCell ref="K55:K56"/>
    <mergeCell ref="B59:L59"/>
    <mergeCell ref="B55:F55"/>
    <mergeCell ref="B54:F54"/>
    <mergeCell ref="H57:I57"/>
    <mergeCell ref="H58:I58"/>
    <mergeCell ref="G54:G55"/>
    <mergeCell ref="H55:H56"/>
    <mergeCell ref="I55:I56"/>
    <mergeCell ref="B57:G58"/>
    <mergeCell ref="B56:G56"/>
    <mergeCell ref="G2:K2"/>
    <mergeCell ref="C1:G1"/>
    <mergeCell ref="B2:F2"/>
    <mergeCell ref="B17:F17"/>
    <mergeCell ref="B3:C3"/>
    <mergeCell ref="B11:F11"/>
    <mergeCell ref="G3:H3"/>
    <mergeCell ref="G8:K8"/>
  </mergeCells>
  <phoneticPr fontId="1" type="noConversion"/>
  <pageMargins left="0" right="0" top="0" bottom="0" header="0.23622047244094491" footer="0.23622047244094491"/>
  <pageSetup paperSize="9" scale="61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82"/>
  <sheetViews>
    <sheetView topLeftCell="B31" zoomScaleNormal="100" zoomScaleSheetLayoutView="100" workbookViewId="0">
      <selection activeCell="B66" sqref="B66"/>
    </sheetView>
  </sheetViews>
  <sheetFormatPr defaultRowHeight="16.5"/>
  <cols>
    <col min="1" max="1" width="0.125" style="3" hidden="1" customWidth="1"/>
    <col min="2" max="2" width="22.125" style="3" customWidth="1"/>
    <col min="3" max="3" width="9.25" style="86" customWidth="1"/>
    <col min="4" max="4" width="7.5" style="1" customWidth="1"/>
    <col min="5" max="5" width="6.75" style="53" customWidth="1"/>
    <col min="6" max="6" width="7.375" style="39" customWidth="1"/>
    <col min="7" max="7" width="20.5" style="3" customWidth="1"/>
    <col min="8" max="8" width="9.5" style="75" customWidth="1"/>
    <col min="9" max="9" width="7.625" style="1" customWidth="1"/>
    <col min="10" max="10" width="7.75" style="53" customWidth="1"/>
    <col min="11" max="11" width="8.5" style="39" customWidth="1"/>
    <col min="12" max="12" width="7.625" style="60" customWidth="1"/>
    <col min="13" max="16384" width="9" style="3"/>
  </cols>
  <sheetData>
    <row r="1" spans="2:21" s="11" customFormat="1" ht="20.45" customHeight="1" thickBot="1">
      <c r="B1" s="66" t="s">
        <v>66</v>
      </c>
      <c r="C1" s="243" t="s">
        <v>5</v>
      </c>
      <c r="D1" s="243"/>
      <c r="E1" s="243"/>
      <c r="F1" s="243"/>
      <c r="G1" s="243"/>
      <c r="H1" s="243"/>
      <c r="I1" s="243"/>
      <c r="J1" s="243"/>
      <c r="K1" s="243"/>
      <c r="L1" s="59"/>
    </row>
    <row r="2" spans="2:21" s="11" customFormat="1" ht="15.75" thickBot="1">
      <c r="B2" s="198" t="s">
        <v>205</v>
      </c>
      <c r="C2" s="199"/>
      <c r="D2" s="199"/>
      <c r="E2" s="199"/>
      <c r="F2" s="200"/>
      <c r="G2" s="198" t="s">
        <v>89</v>
      </c>
      <c r="H2" s="199"/>
      <c r="I2" s="199"/>
      <c r="J2" s="199"/>
      <c r="K2" s="200"/>
      <c r="L2" s="59"/>
    </row>
    <row r="3" spans="2:21" s="1" customFormat="1" ht="17.25" thickBot="1">
      <c r="B3" s="205" t="s">
        <v>0</v>
      </c>
      <c r="C3" s="206"/>
      <c r="D3" s="23" t="s">
        <v>1</v>
      </c>
      <c r="E3" s="67" t="s">
        <v>2</v>
      </c>
      <c r="F3" s="151" t="s">
        <v>3</v>
      </c>
      <c r="G3" s="205" t="s">
        <v>0</v>
      </c>
      <c r="H3" s="207"/>
      <c r="I3" s="23" t="s">
        <v>1</v>
      </c>
      <c r="J3" s="33" t="s">
        <v>2</v>
      </c>
      <c r="K3" s="152" t="s">
        <v>3</v>
      </c>
      <c r="L3" s="39"/>
    </row>
    <row r="4" spans="2:21">
      <c r="B4" s="102" t="s">
        <v>58</v>
      </c>
      <c r="C4" s="127"/>
      <c r="D4" s="4">
        <v>100</v>
      </c>
      <c r="E4" s="43"/>
      <c r="F4" s="149">
        <f>D4*E4</f>
        <v>0</v>
      </c>
      <c r="G4" s="111" t="s">
        <v>221</v>
      </c>
      <c r="H4" s="88"/>
      <c r="I4" s="57">
        <v>100</v>
      </c>
      <c r="J4" s="43"/>
      <c r="K4" s="149">
        <f t="shared" ref="K4:K22" si="0">I4*J4</f>
        <v>0</v>
      </c>
    </row>
    <row r="5" spans="2:21" ht="17.25" thickBot="1">
      <c r="B5" s="9" t="s">
        <v>59</v>
      </c>
      <c r="C5" s="76"/>
      <c r="D5" s="2">
        <v>100</v>
      </c>
      <c r="E5" s="43"/>
      <c r="F5" s="149">
        <f>D5*E5</f>
        <v>0</v>
      </c>
      <c r="G5" s="111" t="s">
        <v>252</v>
      </c>
      <c r="H5" s="81" t="s">
        <v>74</v>
      </c>
      <c r="I5" s="2">
        <v>100</v>
      </c>
      <c r="J5" s="43"/>
      <c r="K5" s="149">
        <f t="shared" si="0"/>
        <v>0</v>
      </c>
    </row>
    <row r="6" spans="2:21" ht="17.25" thickBot="1">
      <c r="B6" s="202" t="s">
        <v>206</v>
      </c>
      <c r="C6" s="203"/>
      <c r="D6" s="203"/>
      <c r="E6" s="203"/>
      <c r="F6" s="204"/>
      <c r="G6" s="111" t="s">
        <v>222</v>
      </c>
      <c r="H6" s="83"/>
      <c r="I6" s="4">
        <v>100</v>
      </c>
      <c r="J6" s="43"/>
      <c r="K6" s="69">
        <f t="shared" si="0"/>
        <v>0</v>
      </c>
    </row>
    <row r="7" spans="2:21">
      <c r="B7" s="14" t="s">
        <v>61</v>
      </c>
      <c r="C7" s="147"/>
      <c r="D7" s="6">
        <v>100</v>
      </c>
      <c r="E7" s="46"/>
      <c r="F7" s="35">
        <f t="shared" ref="F7:F12" si="1">D7*E7</f>
        <v>0</v>
      </c>
      <c r="G7" s="111" t="s">
        <v>223</v>
      </c>
      <c r="H7" s="83"/>
      <c r="I7" s="31">
        <v>100</v>
      </c>
      <c r="J7" s="43"/>
      <c r="K7" s="149">
        <f t="shared" si="0"/>
        <v>0</v>
      </c>
      <c r="U7" s="15"/>
    </row>
    <row r="8" spans="2:21">
      <c r="B8" s="9" t="s">
        <v>62</v>
      </c>
      <c r="C8" s="71"/>
      <c r="D8" s="12">
        <v>100</v>
      </c>
      <c r="E8" s="101"/>
      <c r="F8" s="69">
        <f t="shared" si="1"/>
        <v>0</v>
      </c>
      <c r="G8" s="111" t="s">
        <v>262</v>
      </c>
      <c r="H8" s="83"/>
      <c r="I8" s="31">
        <v>100</v>
      </c>
      <c r="J8" s="43"/>
      <c r="K8" s="149">
        <f t="shared" si="0"/>
        <v>0</v>
      </c>
      <c r="U8" s="15"/>
    </row>
    <row r="9" spans="2:21">
      <c r="B9" s="70" t="s">
        <v>63</v>
      </c>
      <c r="C9" s="73"/>
      <c r="D9" s="104">
        <v>100</v>
      </c>
      <c r="E9" s="48"/>
      <c r="F9" s="149">
        <f t="shared" si="1"/>
        <v>0</v>
      </c>
      <c r="G9" s="111" t="s">
        <v>187</v>
      </c>
      <c r="H9" s="81"/>
      <c r="I9" s="31">
        <v>100</v>
      </c>
      <c r="J9" s="43"/>
      <c r="K9" s="149">
        <f t="shared" si="0"/>
        <v>0</v>
      </c>
    </row>
    <row r="10" spans="2:21">
      <c r="B10" s="148" t="s">
        <v>193</v>
      </c>
      <c r="C10" s="147"/>
      <c r="D10" s="93">
        <v>100</v>
      </c>
      <c r="E10" s="50"/>
      <c r="F10" s="34">
        <f t="shared" si="1"/>
        <v>0</v>
      </c>
      <c r="G10" s="111" t="s">
        <v>188</v>
      </c>
      <c r="H10" s="88"/>
      <c r="I10" s="2">
        <v>100</v>
      </c>
      <c r="J10" s="43"/>
      <c r="K10" s="149">
        <f t="shared" si="0"/>
        <v>0</v>
      </c>
    </row>
    <row r="11" spans="2:21">
      <c r="B11" s="21" t="s">
        <v>64</v>
      </c>
      <c r="C11" s="76"/>
      <c r="D11" s="31">
        <v>100</v>
      </c>
      <c r="E11" s="43"/>
      <c r="F11" s="69">
        <f t="shared" si="1"/>
        <v>0</v>
      </c>
      <c r="G11" s="111" t="s">
        <v>189</v>
      </c>
      <c r="H11" s="81"/>
      <c r="I11" s="4">
        <v>100</v>
      </c>
      <c r="J11" s="133"/>
      <c r="K11" s="69">
        <f t="shared" si="0"/>
        <v>0</v>
      </c>
    </row>
    <row r="12" spans="2:21">
      <c r="B12" s="21" t="s">
        <v>72</v>
      </c>
      <c r="C12" s="76"/>
      <c r="D12" s="31">
        <v>100</v>
      </c>
      <c r="E12" s="43"/>
      <c r="F12" s="69">
        <f t="shared" si="1"/>
        <v>0</v>
      </c>
      <c r="G12" s="111" t="s">
        <v>190</v>
      </c>
      <c r="H12" s="81"/>
      <c r="I12" s="2">
        <v>100</v>
      </c>
      <c r="J12" s="43"/>
      <c r="K12" s="69">
        <f t="shared" si="0"/>
        <v>0</v>
      </c>
    </row>
    <row r="13" spans="2:21">
      <c r="B13" s="21" t="s">
        <v>67</v>
      </c>
      <c r="C13" s="76"/>
      <c r="D13" s="31">
        <v>100</v>
      </c>
      <c r="E13" s="50"/>
      <c r="F13" s="150">
        <f t="shared" ref="F13:F21" si="2">D13*E13</f>
        <v>0</v>
      </c>
      <c r="G13" s="111" t="s">
        <v>191</v>
      </c>
      <c r="H13" s="83"/>
      <c r="I13" s="55">
        <v>100</v>
      </c>
      <c r="J13" s="43"/>
      <c r="K13" s="149">
        <f t="shared" si="0"/>
        <v>0</v>
      </c>
    </row>
    <row r="14" spans="2:21">
      <c r="B14" s="19" t="s">
        <v>68</v>
      </c>
      <c r="C14" s="108"/>
      <c r="D14" s="12">
        <v>100</v>
      </c>
      <c r="E14" s="43"/>
      <c r="F14" s="69">
        <f t="shared" si="2"/>
        <v>0</v>
      </c>
      <c r="G14" s="111" t="s">
        <v>233</v>
      </c>
      <c r="H14" s="83"/>
      <c r="I14" s="55">
        <v>100</v>
      </c>
      <c r="J14" s="43"/>
      <c r="K14" s="149">
        <f t="shared" si="0"/>
        <v>0</v>
      </c>
    </row>
    <row r="15" spans="2:21">
      <c r="B15" s="19" t="s">
        <v>371</v>
      </c>
      <c r="C15" s="81" t="s">
        <v>74</v>
      </c>
      <c r="D15" s="12">
        <v>100</v>
      </c>
      <c r="E15" s="44"/>
      <c r="F15" s="149">
        <f t="shared" si="2"/>
        <v>0</v>
      </c>
      <c r="G15" s="111" t="s">
        <v>215</v>
      </c>
      <c r="H15" s="81" t="s">
        <v>74</v>
      </c>
      <c r="I15" s="130">
        <v>100</v>
      </c>
      <c r="J15" s="50"/>
      <c r="K15" s="69">
        <f t="shared" si="0"/>
        <v>0</v>
      </c>
    </row>
    <row r="16" spans="2:21">
      <c r="B16" s="9" t="s">
        <v>199</v>
      </c>
      <c r="C16" s="155" t="s">
        <v>71</v>
      </c>
      <c r="D16" s="12">
        <v>100</v>
      </c>
      <c r="E16" s="44"/>
      <c r="F16" s="149">
        <f t="shared" si="2"/>
        <v>0</v>
      </c>
      <c r="G16" s="111" t="s">
        <v>224</v>
      </c>
      <c r="H16" s="83"/>
      <c r="I16" s="12">
        <v>100</v>
      </c>
      <c r="J16" s="43"/>
      <c r="K16" s="69">
        <f t="shared" si="0"/>
        <v>0</v>
      </c>
    </row>
    <row r="17" spans="2:19">
      <c r="B17" s="16" t="s">
        <v>69</v>
      </c>
      <c r="C17" s="155" t="s">
        <v>71</v>
      </c>
      <c r="D17" s="12">
        <v>100</v>
      </c>
      <c r="E17" s="44"/>
      <c r="F17" s="149">
        <f t="shared" si="2"/>
        <v>0</v>
      </c>
      <c r="G17" s="111" t="s">
        <v>234</v>
      </c>
      <c r="H17" s="83"/>
      <c r="I17" s="55">
        <v>100</v>
      </c>
      <c r="J17" s="43"/>
      <c r="K17" s="69">
        <f t="shared" si="0"/>
        <v>0</v>
      </c>
    </row>
    <row r="18" spans="2:19">
      <c r="B18" s="9" t="s">
        <v>70</v>
      </c>
      <c r="C18" s="155" t="s">
        <v>260</v>
      </c>
      <c r="D18" s="57">
        <v>100</v>
      </c>
      <c r="E18" s="45"/>
      <c r="F18" s="69">
        <f t="shared" si="2"/>
        <v>0</v>
      </c>
      <c r="G18" s="111" t="s">
        <v>235</v>
      </c>
      <c r="H18" s="83"/>
      <c r="I18" s="2">
        <v>100</v>
      </c>
      <c r="K18" s="69">
        <f t="shared" si="0"/>
        <v>0</v>
      </c>
    </row>
    <row r="19" spans="2:19">
      <c r="B19" s="19" t="s">
        <v>185</v>
      </c>
      <c r="C19" s="155" t="s">
        <v>71</v>
      </c>
      <c r="D19" s="2">
        <v>100</v>
      </c>
      <c r="E19" s="43"/>
      <c r="F19" s="34">
        <f t="shared" si="2"/>
        <v>0</v>
      </c>
      <c r="G19" s="111" t="s">
        <v>236</v>
      </c>
      <c r="H19" s="83"/>
      <c r="I19" s="57">
        <v>100</v>
      </c>
      <c r="J19" s="43"/>
      <c r="K19" s="69">
        <f t="shared" si="0"/>
        <v>0</v>
      </c>
    </row>
    <row r="20" spans="2:19">
      <c r="B20" s="18" t="s">
        <v>60</v>
      </c>
      <c r="C20" s="155" t="s">
        <v>71</v>
      </c>
      <c r="D20" s="5">
        <v>100</v>
      </c>
      <c r="E20" s="49"/>
      <c r="F20" s="150">
        <f t="shared" si="2"/>
        <v>0</v>
      </c>
      <c r="G20" s="111" t="s">
        <v>237</v>
      </c>
      <c r="H20" s="83"/>
      <c r="I20" s="2">
        <v>100</v>
      </c>
      <c r="J20" s="43"/>
      <c r="K20" s="69">
        <f t="shared" si="0"/>
        <v>0</v>
      </c>
    </row>
    <row r="21" spans="2:19" ht="17.25" thickBot="1">
      <c r="B21" s="9" t="s">
        <v>259</v>
      </c>
      <c r="C21" s="108"/>
      <c r="D21" s="57">
        <v>100</v>
      </c>
      <c r="E21" s="45"/>
      <c r="F21" s="69">
        <f t="shared" si="2"/>
        <v>0</v>
      </c>
      <c r="G21" s="111" t="s">
        <v>238</v>
      </c>
      <c r="H21" s="71"/>
      <c r="I21" s="12">
        <v>100</v>
      </c>
      <c r="J21" s="43"/>
      <c r="K21" s="69">
        <f t="shared" si="0"/>
        <v>0</v>
      </c>
    </row>
    <row r="22" spans="2:19" ht="17.25" thickBot="1">
      <c r="B22" s="198" t="s">
        <v>73</v>
      </c>
      <c r="C22" s="199"/>
      <c r="D22" s="199"/>
      <c r="E22" s="199"/>
      <c r="F22" s="200"/>
      <c r="G22" s="111" t="s">
        <v>356</v>
      </c>
      <c r="H22" s="81"/>
      <c r="I22" s="12">
        <v>100</v>
      </c>
      <c r="J22" s="43"/>
      <c r="K22" s="149">
        <f t="shared" si="0"/>
        <v>0</v>
      </c>
    </row>
    <row r="23" spans="2:19">
      <c r="B23" s="21" t="s">
        <v>329</v>
      </c>
      <c r="C23" s="155"/>
      <c r="D23" s="6">
        <v>100</v>
      </c>
      <c r="E23" s="46"/>
      <c r="F23" s="149">
        <f>D23*E23</f>
        <v>0</v>
      </c>
      <c r="G23" s="111" t="s">
        <v>338</v>
      </c>
      <c r="H23" s="98"/>
      <c r="I23" s="31">
        <v>100</v>
      </c>
      <c r="J23" s="43"/>
      <c r="K23" s="149">
        <f t="shared" ref="K23:K36" si="3">I23*J23</f>
        <v>0</v>
      </c>
    </row>
    <row r="24" spans="2:19">
      <c r="B24" s="21" t="s">
        <v>384</v>
      </c>
      <c r="C24" s="81" t="s">
        <v>74</v>
      </c>
      <c r="D24" s="4">
        <v>100</v>
      </c>
      <c r="E24" s="47"/>
      <c r="F24" s="149">
        <f>D24*E24</f>
        <v>0</v>
      </c>
      <c r="G24" s="111" t="s">
        <v>225</v>
      </c>
      <c r="H24" s="86" t="s">
        <v>363</v>
      </c>
      <c r="I24" s="2">
        <v>100</v>
      </c>
      <c r="J24" s="43"/>
      <c r="K24" s="150">
        <f t="shared" si="3"/>
        <v>0</v>
      </c>
      <c r="N24" s="65"/>
    </row>
    <row r="25" spans="2:19">
      <c r="B25" s="9" t="s">
        <v>332</v>
      </c>
      <c r="C25" s="81" t="s">
        <v>74</v>
      </c>
      <c r="D25" s="4">
        <v>150</v>
      </c>
      <c r="E25" s="47"/>
      <c r="F25" s="149">
        <f>D25*E25</f>
        <v>0</v>
      </c>
      <c r="G25" s="111" t="s">
        <v>239</v>
      </c>
      <c r="H25" s="98"/>
      <c r="I25" s="31">
        <v>100</v>
      </c>
      <c r="J25" s="43"/>
      <c r="K25" s="69">
        <f t="shared" si="3"/>
        <v>0</v>
      </c>
      <c r="N25" s="10"/>
      <c r="P25" s="1"/>
    </row>
    <row r="26" spans="2:19" ht="17.25" thickBot="1">
      <c r="B26" s="156" t="s">
        <v>333</v>
      </c>
      <c r="C26" s="157"/>
      <c r="D26" s="94">
        <v>200</v>
      </c>
      <c r="E26" s="63"/>
      <c r="F26" s="34">
        <f>D26*E26</f>
        <v>0</v>
      </c>
      <c r="G26" s="111" t="s">
        <v>226</v>
      </c>
      <c r="H26" s="83"/>
      <c r="I26" s="93">
        <v>100</v>
      </c>
      <c r="J26" s="50"/>
      <c r="K26" s="150">
        <f t="shared" si="3"/>
        <v>0</v>
      </c>
      <c r="S26" s="15"/>
    </row>
    <row r="27" spans="2:19" ht="17.25" thickBot="1">
      <c r="B27" s="198" t="s">
        <v>335</v>
      </c>
      <c r="C27" s="199"/>
      <c r="D27" s="199"/>
      <c r="E27" s="199"/>
      <c r="F27" s="200"/>
      <c r="G27" s="111" t="s">
        <v>243</v>
      </c>
      <c r="H27" s="88"/>
      <c r="I27" s="2">
        <v>100</v>
      </c>
      <c r="J27" s="43"/>
      <c r="K27" s="69">
        <f t="shared" si="3"/>
        <v>0</v>
      </c>
    </row>
    <row r="28" spans="2:19">
      <c r="B28" s="19" t="s">
        <v>75</v>
      </c>
      <c r="C28" s="85"/>
      <c r="D28" s="4">
        <v>50</v>
      </c>
      <c r="E28" s="4"/>
      <c r="F28" s="149">
        <f t="shared" ref="F28:F51" si="4">D28*E28</f>
        <v>0</v>
      </c>
      <c r="G28" s="111" t="s">
        <v>227</v>
      </c>
      <c r="H28" s="76"/>
      <c r="I28" s="2">
        <v>100</v>
      </c>
      <c r="J28" s="43"/>
      <c r="K28" s="69">
        <f t="shared" si="3"/>
        <v>0</v>
      </c>
    </row>
    <row r="29" spans="2:19">
      <c r="B29" s="21" t="s">
        <v>330</v>
      </c>
      <c r="C29" s="81" t="s">
        <v>74</v>
      </c>
      <c r="D29" s="4">
        <v>100</v>
      </c>
      <c r="E29" s="47"/>
      <c r="F29" s="149">
        <f>D29*E29</f>
        <v>0</v>
      </c>
      <c r="G29" s="111" t="s">
        <v>228</v>
      </c>
      <c r="H29" s="72"/>
      <c r="I29" s="2">
        <v>100</v>
      </c>
      <c r="J29" s="45"/>
      <c r="K29" s="150">
        <f t="shared" si="3"/>
        <v>0</v>
      </c>
    </row>
    <row r="30" spans="2:19">
      <c r="B30" s="19" t="s">
        <v>331</v>
      </c>
      <c r="C30" s="81" t="s">
        <v>74</v>
      </c>
      <c r="D30" s="4">
        <v>100</v>
      </c>
      <c r="E30" s="47"/>
      <c r="F30" s="149">
        <f>D30*E30</f>
        <v>0</v>
      </c>
      <c r="G30" s="111" t="s">
        <v>229</v>
      </c>
      <c r="H30" s="74"/>
      <c r="I30" s="2">
        <v>100</v>
      </c>
      <c r="J30" s="45"/>
      <c r="K30" s="150">
        <f t="shared" si="3"/>
        <v>0</v>
      </c>
    </row>
    <row r="31" spans="2:19">
      <c r="B31" s="18" t="s">
        <v>76</v>
      </c>
      <c r="D31" s="4">
        <v>100</v>
      </c>
      <c r="E31" s="47"/>
      <c r="F31" s="149">
        <f t="shared" si="4"/>
        <v>0</v>
      </c>
      <c r="G31" s="111" t="s">
        <v>244</v>
      </c>
      <c r="H31" s="81" t="s">
        <v>74</v>
      </c>
      <c r="I31" s="2">
        <v>100</v>
      </c>
      <c r="J31" s="43"/>
      <c r="K31" s="69">
        <f t="shared" si="3"/>
        <v>0</v>
      </c>
    </row>
    <row r="32" spans="2:19">
      <c r="B32" s="9" t="s">
        <v>77</v>
      </c>
      <c r="C32" s="81"/>
      <c r="D32" s="12">
        <v>100</v>
      </c>
      <c r="E32" s="44"/>
      <c r="F32" s="149">
        <f t="shared" si="4"/>
        <v>0</v>
      </c>
      <c r="G32" s="111" t="s">
        <v>353</v>
      </c>
      <c r="H32" s="81" t="s">
        <v>253</v>
      </c>
      <c r="I32" s="2">
        <v>100</v>
      </c>
      <c r="J32" s="43"/>
      <c r="K32" s="69">
        <f t="shared" si="3"/>
        <v>0</v>
      </c>
    </row>
    <row r="33" spans="1:11">
      <c r="B33" s="9" t="s">
        <v>78</v>
      </c>
      <c r="C33" s="81"/>
      <c r="D33" s="55">
        <v>100</v>
      </c>
      <c r="E33" s="44"/>
      <c r="F33" s="149">
        <f t="shared" si="4"/>
        <v>0</v>
      </c>
      <c r="G33" s="111" t="s">
        <v>230</v>
      </c>
      <c r="H33" s="71"/>
      <c r="I33" s="2">
        <v>150</v>
      </c>
      <c r="J33" s="43"/>
      <c r="K33" s="69">
        <f t="shared" si="3"/>
        <v>0</v>
      </c>
    </row>
    <row r="34" spans="1:11">
      <c r="B34" s="16" t="s">
        <v>79</v>
      </c>
      <c r="C34" s="82" t="s">
        <v>74</v>
      </c>
      <c r="D34" s="2">
        <v>100</v>
      </c>
      <c r="E34" s="44"/>
      <c r="F34" s="149">
        <f t="shared" si="4"/>
        <v>0</v>
      </c>
      <c r="G34" s="111" t="s">
        <v>231</v>
      </c>
      <c r="H34" s="74"/>
      <c r="I34" s="137">
        <v>150</v>
      </c>
      <c r="J34" s="48"/>
      <c r="K34" s="149">
        <f t="shared" si="3"/>
        <v>0</v>
      </c>
    </row>
    <row r="35" spans="1:11">
      <c r="B35" s="9" t="s">
        <v>80</v>
      </c>
      <c r="C35" s="82" t="s">
        <v>74</v>
      </c>
      <c r="D35" s="2">
        <v>100</v>
      </c>
      <c r="E35" s="44"/>
      <c r="F35" s="149">
        <f t="shared" si="4"/>
        <v>0</v>
      </c>
      <c r="G35" s="111" t="s">
        <v>232</v>
      </c>
      <c r="H35" s="71"/>
      <c r="I35" s="2">
        <v>150</v>
      </c>
      <c r="J35" s="48"/>
      <c r="K35" s="149">
        <f t="shared" si="3"/>
        <v>0</v>
      </c>
    </row>
    <row r="36" spans="1:11" ht="17.25" thickBot="1">
      <c r="B36" s="9" t="s">
        <v>81</v>
      </c>
      <c r="C36" s="82"/>
      <c r="D36" s="12">
        <v>100</v>
      </c>
      <c r="E36" s="43"/>
      <c r="F36" s="149">
        <f t="shared" si="4"/>
        <v>0</v>
      </c>
      <c r="G36" s="111" t="s">
        <v>245</v>
      </c>
      <c r="H36" s="71"/>
      <c r="I36" s="138">
        <v>150</v>
      </c>
      <c r="J36" s="43"/>
      <c r="K36" s="129">
        <f t="shared" si="3"/>
        <v>0</v>
      </c>
    </row>
    <row r="37" spans="1:11" ht="17.25" thickBot="1">
      <c r="B37" s="18" t="s">
        <v>261</v>
      </c>
      <c r="C37" s="81"/>
      <c r="D37" s="131">
        <v>100</v>
      </c>
      <c r="E37" s="45"/>
      <c r="F37" s="132">
        <f t="shared" si="4"/>
        <v>0</v>
      </c>
      <c r="G37" s="202" t="s">
        <v>240</v>
      </c>
      <c r="H37" s="203"/>
      <c r="I37" s="203"/>
      <c r="J37" s="203"/>
      <c r="K37" s="204"/>
    </row>
    <row r="38" spans="1:11">
      <c r="B38" s="9" t="s">
        <v>159</v>
      </c>
      <c r="C38" s="88"/>
      <c r="D38" s="1">
        <v>100</v>
      </c>
      <c r="E38" s="43"/>
      <c r="F38" s="69">
        <f t="shared" si="4"/>
        <v>0</v>
      </c>
      <c r="G38" s="110" t="s">
        <v>90</v>
      </c>
      <c r="H38" s="87"/>
      <c r="I38" s="4">
        <v>100</v>
      </c>
      <c r="J38" s="48"/>
      <c r="K38" s="149">
        <f>I38*J38</f>
        <v>0</v>
      </c>
    </row>
    <row r="39" spans="1:11">
      <c r="B39" s="9" t="s">
        <v>160</v>
      </c>
      <c r="C39" s="82"/>
      <c r="D39" s="12">
        <v>100</v>
      </c>
      <c r="E39" s="44"/>
      <c r="F39" s="149">
        <f t="shared" si="4"/>
        <v>0</v>
      </c>
      <c r="G39" s="25" t="s">
        <v>91</v>
      </c>
      <c r="H39" s="81"/>
      <c r="I39" s="2">
        <v>100</v>
      </c>
      <c r="J39" s="48"/>
      <c r="K39" s="149">
        <f>I39*J39</f>
        <v>0</v>
      </c>
    </row>
    <row r="40" spans="1:11">
      <c r="B40" s="9" t="s">
        <v>186</v>
      </c>
      <c r="C40" s="82"/>
      <c r="D40" s="12">
        <v>100</v>
      </c>
      <c r="E40" s="47"/>
      <c r="F40" s="149">
        <f t="shared" si="4"/>
        <v>0</v>
      </c>
      <c r="G40" s="7" t="s">
        <v>92</v>
      </c>
      <c r="H40" s="100"/>
      <c r="I40" s="4">
        <v>100</v>
      </c>
      <c r="J40" s="48"/>
      <c r="K40" s="149">
        <f>I40*J40</f>
        <v>0</v>
      </c>
    </row>
    <row r="41" spans="1:11" ht="18" customHeight="1">
      <c r="B41" s="9" t="s">
        <v>82</v>
      </c>
      <c r="C41" s="82" t="s">
        <v>74</v>
      </c>
      <c r="D41" s="12">
        <v>100</v>
      </c>
      <c r="E41" s="48"/>
      <c r="F41" s="69">
        <f t="shared" si="4"/>
        <v>0</v>
      </c>
      <c r="G41" s="7" t="s">
        <v>93</v>
      </c>
      <c r="H41" s="99"/>
      <c r="I41" s="4">
        <v>100</v>
      </c>
      <c r="J41" s="43"/>
      <c r="K41" s="149">
        <f>I41*J41</f>
        <v>0</v>
      </c>
    </row>
    <row r="42" spans="1:11" ht="18" customHeight="1">
      <c r="A42" s="18"/>
      <c r="B42" s="9" t="s">
        <v>83</v>
      </c>
      <c r="C42" s="82"/>
      <c r="D42" s="12">
        <v>100</v>
      </c>
      <c r="E42" s="43"/>
      <c r="F42" s="149">
        <f t="shared" si="4"/>
        <v>0</v>
      </c>
      <c r="G42" s="113" t="s">
        <v>94</v>
      </c>
      <c r="H42" s="99"/>
      <c r="I42" s="2">
        <v>100</v>
      </c>
      <c r="J42" s="43"/>
      <c r="K42" s="149">
        <f>I42*J42</f>
        <v>0</v>
      </c>
    </row>
    <row r="43" spans="1:11" ht="18" customHeight="1">
      <c r="A43" s="18"/>
      <c r="B43" s="7" t="s">
        <v>84</v>
      </c>
      <c r="C43" s="82" t="s">
        <v>74</v>
      </c>
      <c r="D43" s="12">
        <v>150</v>
      </c>
      <c r="E43" s="48"/>
      <c r="F43" s="149">
        <f t="shared" si="4"/>
        <v>0</v>
      </c>
      <c r="G43" s="9" t="s">
        <v>95</v>
      </c>
      <c r="H43" s="71"/>
      <c r="I43" s="2">
        <v>100</v>
      </c>
      <c r="J43" s="43"/>
      <c r="K43" s="149">
        <f t="shared" ref="K43:K56" si="5">I43*J43</f>
        <v>0</v>
      </c>
    </row>
    <row r="44" spans="1:11" ht="18" customHeight="1">
      <c r="A44" s="18"/>
      <c r="B44" s="102" t="s">
        <v>85</v>
      </c>
      <c r="C44" s="82"/>
      <c r="D44" s="12">
        <v>200</v>
      </c>
      <c r="E44" s="48"/>
      <c r="F44" s="149">
        <f t="shared" si="4"/>
        <v>0</v>
      </c>
      <c r="G44" s="18" t="s">
        <v>96</v>
      </c>
      <c r="H44" s="71"/>
      <c r="I44" s="1">
        <v>100</v>
      </c>
      <c r="J44" s="43"/>
      <c r="K44" s="149">
        <f t="shared" si="5"/>
        <v>0</v>
      </c>
    </row>
    <row r="45" spans="1:11" ht="18" customHeight="1">
      <c r="B45" s="7" t="s">
        <v>86</v>
      </c>
      <c r="C45" s="82"/>
      <c r="D45" s="12">
        <v>200</v>
      </c>
      <c r="E45" s="43"/>
      <c r="F45" s="149">
        <f t="shared" si="4"/>
        <v>0</v>
      </c>
      <c r="G45" s="9" t="s">
        <v>97</v>
      </c>
      <c r="H45" s="81" t="s">
        <v>263</v>
      </c>
      <c r="I45" s="2">
        <v>150</v>
      </c>
      <c r="J45" s="43"/>
      <c r="K45" s="69">
        <f t="shared" si="5"/>
        <v>0</v>
      </c>
    </row>
    <row r="46" spans="1:11" ht="18" customHeight="1">
      <c r="B46" s="7" t="s">
        <v>210</v>
      </c>
      <c r="C46" s="82"/>
      <c r="D46" s="12">
        <v>200</v>
      </c>
      <c r="E46" s="43"/>
      <c r="F46" s="149">
        <f t="shared" si="4"/>
        <v>0</v>
      </c>
      <c r="G46" s="24" t="s">
        <v>98</v>
      </c>
      <c r="H46" s="71"/>
      <c r="I46" s="12">
        <v>150</v>
      </c>
      <c r="J46" s="101"/>
      <c r="K46" s="69">
        <f t="shared" si="5"/>
        <v>0</v>
      </c>
    </row>
    <row r="47" spans="1:11" ht="18" customHeight="1">
      <c r="B47" s="16" t="s">
        <v>87</v>
      </c>
      <c r="C47" s="82"/>
      <c r="D47" s="12">
        <v>200</v>
      </c>
      <c r="E47" s="50"/>
      <c r="F47" s="149">
        <f t="shared" si="4"/>
        <v>0</v>
      </c>
      <c r="G47" s="19" t="s">
        <v>99</v>
      </c>
      <c r="H47" s="83"/>
      <c r="I47" s="4">
        <v>150</v>
      </c>
      <c r="J47" s="48"/>
      <c r="K47" s="149">
        <f t="shared" si="5"/>
        <v>0</v>
      </c>
    </row>
    <row r="48" spans="1:11" ht="18" customHeight="1">
      <c r="B48" s="111" t="s">
        <v>88</v>
      </c>
      <c r="C48" s="82"/>
      <c r="D48" s="12">
        <v>200</v>
      </c>
      <c r="E48" s="50"/>
      <c r="F48" s="149">
        <f t="shared" si="4"/>
        <v>0</v>
      </c>
      <c r="G48" s="18" t="s">
        <v>100</v>
      </c>
      <c r="I48" s="4">
        <v>150</v>
      </c>
      <c r="J48" s="43"/>
      <c r="K48" s="149">
        <f t="shared" si="5"/>
        <v>0</v>
      </c>
    </row>
    <row r="49" spans="2:12">
      <c r="B49" s="16" t="s">
        <v>281</v>
      </c>
      <c r="C49" s="82" t="s">
        <v>267</v>
      </c>
      <c r="D49" s="12">
        <v>390</v>
      </c>
      <c r="E49" s="50"/>
      <c r="F49" s="149">
        <f t="shared" si="4"/>
        <v>0</v>
      </c>
      <c r="G49" s="9" t="s">
        <v>154</v>
      </c>
      <c r="H49" s="76"/>
      <c r="I49" s="2">
        <v>150</v>
      </c>
      <c r="J49" s="43"/>
      <c r="K49" s="149">
        <f t="shared" si="5"/>
        <v>0</v>
      </c>
    </row>
    <row r="50" spans="2:12">
      <c r="B50" s="16" t="s">
        <v>292</v>
      </c>
      <c r="C50" s="82" t="s">
        <v>267</v>
      </c>
      <c r="D50" s="12">
        <v>390</v>
      </c>
      <c r="E50" s="50"/>
      <c r="F50" s="149">
        <f t="shared" si="4"/>
        <v>0</v>
      </c>
      <c r="G50" s="19" t="s">
        <v>143</v>
      </c>
      <c r="H50" s="73"/>
      <c r="I50" s="4">
        <v>150</v>
      </c>
      <c r="J50" s="43"/>
      <c r="K50" s="149">
        <f t="shared" si="5"/>
        <v>0</v>
      </c>
    </row>
    <row r="51" spans="2:12" ht="17.25" thickBot="1">
      <c r="B51" s="16" t="s">
        <v>293</v>
      </c>
      <c r="C51" s="82" t="s">
        <v>267</v>
      </c>
      <c r="D51" s="12">
        <v>390</v>
      </c>
      <c r="E51" s="50"/>
      <c r="F51" s="149">
        <f t="shared" si="4"/>
        <v>0</v>
      </c>
      <c r="G51" s="18" t="s">
        <v>144</v>
      </c>
      <c r="I51" s="4">
        <v>150</v>
      </c>
      <c r="J51" s="43"/>
      <c r="K51" s="149">
        <f t="shared" si="5"/>
        <v>0</v>
      </c>
    </row>
    <row r="52" spans="2:12" ht="17.25" thickBot="1">
      <c r="B52" s="198" t="s">
        <v>89</v>
      </c>
      <c r="C52" s="199"/>
      <c r="D52" s="199"/>
      <c r="E52" s="199"/>
      <c r="F52" s="200"/>
      <c r="G52" s="16" t="s">
        <v>101</v>
      </c>
      <c r="H52" s="74"/>
      <c r="I52" s="2">
        <v>150</v>
      </c>
      <c r="J52" s="50"/>
      <c r="K52" s="149">
        <f t="shared" si="5"/>
        <v>0</v>
      </c>
    </row>
    <row r="53" spans="2:12">
      <c r="B53" s="111" t="s">
        <v>216</v>
      </c>
      <c r="C53" s="88"/>
      <c r="D53" s="55">
        <v>100</v>
      </c>
      <c r="E53" s="50"/>
      <c r="F53" s="149">
        <f t="shared" ref="F53:F60" si="6">D53*E53</f>
        <v>0</v>
      </c>
      <c r="G53" s="9" t="s">
        <v>102</v>
      </c>
      <c r="H53" s="87"/>
      <c r="I53" s="2">
        <v>150</v>
      </c>
      <c r="J53" s="50"/>
      <c r="K53" s="149">
        <f t="shared" si="5"/>
        <v>0</v>
      </c>
    </row>
    <row r="54" spans="2:12">
      <c r="B54" s="111" t="s">
        <v>217</v>
      </c>
      <c r="C54" s="87"/>
      <c r="D54" s="2">
        <v>100</v>
      </c>
      <c r="E54" s="50"/>
      <c r="F54" s="149">
        <f t="shared" si="6"/>
        <v>0</v>
      </c>
      <c r="G54" s="9" t="s">
        <v>103</v>
      </c>
      <c r="H54" s="76"/>
      <c r="I54" s="2">
        <v>150</v>
      </c>
      <c r="J54" s="43"/>
      <c r="K54" s="69">
        <f t="shared" si="5"/>
        <v>0</v>
      </c>
    </row>
    <row r="55" spans="2:12">
      <c r="B55" s="111" t="s">
        <v>218</v>
      </c>
      <c r="C55" s="84"/>
      <c r="D55" s="5">
        <v>100</v>
      </c>
      <c r="E55" s="50"/>
      <c r="F55" s="149">
        <f t="shared" si="6"/>
        <v>0</v>
      </c>
      <c r="G55" s="9" t="s">
        <v>170</v>
      </c>
      <c r="H55" s="76"/>
      <c r="I55" s="2">
        <v>150</v>
      </c>
      <c r="J55" s="43"/>
      <c r="K55" s="69">
        <f t="shared" si="5"/>
        <v>0</v>
      </c>
    </row>
    <row r="56" spans="2:12">
      <c r="B56" s="111" t="s">
        <v>219</v>
      </c>
      <c r="C56" s="87"/>
      <c r="D56" s="2">
        <v>100</v>
      </c>
      <c r="E56" s="50"/>
      <c r="F56" s="149">
        <f t="shared" si="6"/>
        <v>0</v>
      </c>
      <c r="G56" s="9" t="s">
        <v>104</v>
      </c>
      <c r="H56" s="76"/>
      <c r="I56" s="2">
        <v>150</v>
      </c>
      <c r="J56" s="43"/>
      <c r="K56" s="69">
        <f t="shared" si="5"/>
        <v>0</v>
      </c>
    </row>
    <row r="57" spans="2:12" ht="17.25" thickBot="1">
      <c r="B57" s="111" t="s">
        <v>220</v>
      </c>
      <c r="C57" s="81"/>
      <c r="D57" s="4">
        <v>100</v>
      </c>
      <c r="E57" s="50"/>
      <c r="F57" s="149">
        <f t="shared" si="6"/>
        <v>0</v>
      </c>
      <c r="G57" s="9" t="s">
        <v>241</v>
      </c>
      <c r="H57" s="76"/>
      <c r="I57" s="2">
        <v>150</v>
      </c>
      <c r="J57" s="43"/>
      <c r="K57" s="69">
        <f>I57*J57</f>
        <v>0</v>
      </c>
    </row>
    <row r="58" spans="2:12" ht="17.25" thickBot="1">
      <c r="B58" s="111" t="s">
        <v>251</v>
      </c>
      <c r="C58" s="81"/>
      <c r="D58" s="12">
        <v>100</v>
      </c>
      <c r="E58" s="43"/>
      <c r="F58" s="149">
        <f t="shared" si="6"/>
        <v>0</v>
      </c>
      <c r="G58" s="202" t="s">
        <v>385</v>
      </c>
      <c r="H58" s="203"/>
      <c r="I58" s="203"/>
      <c r="J58" s="203"/>
      <c r="K58" s="204"/>
    </row>
    <row r="59" spans="2:12">
      <c r="B59" s="111" t="s">
        <v>336</v>
      </c>
      <c r="C59" s="81"/>
      <c r="D59" s="5">
        <v>150</v>
      </c>
      <c r="E59" s="50"/>
      <c r="F59" s="149">
        <f t="shared" si="6"/>
        <v>0</v>
      </c>
      <c r="G59" s="14" t="s">
        <v>294</v>
      </c>
      <c r="H59" s="82" t="s">
        <v>386</v>
      </c>
      <c r="I59" s="57">
        <v>200</v>
      </c>
      <c r="J59" s="145"/>
      <c r="K59" s="150">
        <f>I59*J59</f>
        <v>0</v>
      </c>
    </row>
    <row r="60" spans="2:12" s="28" customFormat="1" ht="17.25" customHeight="1" thickBot="1">
      <c r="B60" s="111" t="s">
        <v>337</v>
      </c>
      <c r="C60" s="88"/>
      <c r="D60" s="2">
        <v>150</v>
      </c>
      <c r="E60" s="50"/>
      <c r="F60" s="34">
        <f t="shared" si="6"/>
        <v>0</v>
      </c>
      <c r="G60" s="175" t="s">
        <v>295</v>
      </c>
      <c r="H60" s="82" t="s">
        <v>387</v>
      </c>
      <c r="I60" s="57">
        <v>200</v>
      </c>
      <c r="J60" s="145"/>
      <c r="K60" s="150">
        <f>I60*J60</f>
        <v>0</v>
      </c>
      <c r="L60" s="60"/>
    </row>
    <row r="61" spans="2:12" s="22" customFormat="1" ht="15.75" customHeight="1" thickBot="1">
      <c r="B61" s="105"/>
      <c r="C61" s="89"/>
      <c r="D61" s="29"/>
      <c r="E61" s="51">
        <f>SUM(E4:E60)</f>
        <v>0</v>
      </c>
      <c r="F61" s="164"/>
      <c r="G61" s="105"/>
      <c r="H61" s="89"/>
      <c r="I61" s="29"/>
      <c r="J61" s="51">
        <f>SUM(J4:J60)</f>
        <v>0</v>
      </c>
      <c r="K61" s="41"/>
      <c r="L61" s="61">
        <f>SUM(B61:K61)</f>
        <v>0</v>
      </c>
    </row>
    <row r="62" spans="2:12" ht="17.25" customHeight="1" thickBot="1">
      <c r="B62" s="105"/>
      <c r="C62" s="89"/>
      <c r="D62" s="29"/>
      <c r="E62" s="51"/>
      <c r="F62" s="37">
        <f>SUM(F4:F60)</f>
        <v>0</v>
      </c>
      <c r="G62" s="142"/>
      <c r="H62" s="115"/>
      <c r="I62" s="116"/>
      <c r="J62" s="117"/>
      <c r="K62" s="118">
        <f>SUM(K4:K60)</f>
        <v>0</v>
      </c>
      <c r="L62" s="62">
        <f>SUM(B62:K62)</f>
        <v>0</v>
      </c>
    </row>
    <row r="63" spans="2:12" ht="16.5" customHeight="1" thickBot="1">
      <c r="B63" s="208" t="s">
        <v>179</v>
      </c>
      <c r="C63" s="209"/>
      <c r="D63" s="209"/>
      <c r="E63" s="209"/>
      <c r="F63" s="210"/>
      <c r="G63" s="215" t="s">
        <v>168</v>
      </c>
      <c r="H63" s="120" t="s">
        <v>6</v>
      </c>
      <c r="I63" s="125" t="s">
        <v>7</v>
      </c>
      <c r="J63" s="121" t="s">
        <v>8</v>
      </c>
      <c r="K63" s="122" t="s">
        <v>149</v>
      </c>
      <c r="L63" s="123" t="s">
        <v>148</v>
      </c>
    </row>
    <row r="64" spans="2:12" ht="17.25" customHeight="1" thickBot="1">
      <c r="B64" s="208" t="s">
        <v>180</v>
      </c>
      <c r="C64" s="209"/>
      <c r="D64" s="209"/>
      <c r="E64" s="209"/>
      <c r="F64" s="210"/>
      <c r="G64" s="216"/>
      <c r="H64" s="217">
        <f>第一頁!L53</f>
        <v>0</v>
      </c>
      <c r="I64" s="219">
        <f>L62</f>
        <v>0</v>
      </c>
      <c r="J64" s="240">
        <f>第三頁!L69</f>
        <v>0</v>
      </c>
      <c r="K64" s="238">
        <f>第一頁!L53+'第二頁 '!L62+第三頁!L69</f>
        <v>0</v>
      </c>
      <c r="L64" s="238">
        <f>第一頁!L52+L61+第三頁!L68</f>
        <v>0</v>
      </c>
    </row>
    <row r="65" spans="2:12" ht="16.5" customHeight="1" thickBot="1">
      <c r="B65" s="225" t="s">
        <v>181</v>
      </c>
      <c r="C65" s="226"/>
      <c r="D65" s="226"/>
      <c r="E65" s="226"/>
      <c r="F65" s="226"/>
      <c r="G65" s="227"/>
      <c r="H65" s="218"/>
      <c r="I65" s="220"/>
      <c r="J65" s="241"/>
      <c r="K65" s="239"/>
      <c r="L65" s="239"/>
    </row>
    <row r="66" spans="2:12" ht="15.75">
      <c r="B66" s="13"/>
      <c r="C66" s="90"/>
      <c r="D66" s="32"/>
      <c r="E66" s="52"/>
      <c r="F66" s="38"/>
      <c r="G66" s="13"/>
      <c r="H66" s="211" t="s">
        <v>164</v>
      </c>
      <c r="I66" s="212"/>
      <c r="J66" s="139" t="s">
        <v>165</v>
      </c>
      <c r="K66" s="139" t="s">
        <v>166</v>
      </c>
    </row>
    <row r="67" spans="2:12">
      <c r="H67" s="213"/>
      <c r="I67" s="214"/>
      <c r="J67" s="140"/>
      <c r="K67" s="140"/>
    </row>
    <row r="70" spans="2:12">
      <c r="H70" s="79"/>
      <c r="I70" s="26"/>
      <c r="J70" s="54"/>
      <c r="K70" s="40"/>
    </row>
    <row r="80" spans="2:12">
      <c r="G80" s="10"/>
      <c r="H80" s="79"/>
      <c r="I80" s="26"/>
      <c r="J80" s="54"/>
      <c r="K80" s="40"/>
    </row>
    <row r="81" spans="7:11">
      <c r="G81" s="10"/>
      <c r="H81" s="79"/>
      <c r="I81" s="26"/>
      <c r="J81" s="54"/>
      <c r="K81" s="40"/>
    </row>
    <row r="82" spans="7:11">
      <c r="I82" s="237"/>
      <c r="J82" s="237"/>
      <c r="K82" s="237"/>
    </row>
  </sheetData>
  <mergeCells count="23">
    <mergeCell ref="B65:G65"/>
    <mergeCell ref="L64:L65"/>
    <mergeCell ref="B6:F6"/>
    <mergeCell ref="B22:F22"/>
    <mergeCell ref="B27:F27"/>
    <mergeCell ref="I82:K82"/>
    <mergeCell ref="H64:H65"/>
    <mergeCell ref="I64:I65"/>
    <mergeCell ref="J64:J65"/>
    <mergeCell ref="K64:K65"/>
    <mergeCell ref="H67:I67"/>
    <mergeCell ref="H66:I66"/>
    <mergeCell ref="G2:K2"/>
    <mergeCell ref="G3:H3"/>
    <mergeCell ref="G63:G64"/>
    <mergeCell ref="C1:K1"/>
    <mergeCell ref="B2:F2"/>
    <mergeCell ref="B3:C3"/>
    <mergeCell ref="B63:F63"/>
    <mergeCell ref="B64:F64"/>
    <mergeCell ref="G58:K58"/>
    <mergeCell ref="G37:K37"/>
    <mergeCell ref="B52:F52"/>
  </mergeCells>
  <phoneticPr fontId="1" type="noConversion"/>
  <pageMargins left="0" right="0" top="0" bottom="0" header="0.23622047244094491" footer="0.23622047244094491"/>
  <pageSetup paperSize="9" scale="6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99"/>
  <sheetViews>
    <sheetView topLeftCell="B43" zoomScaleNormal="100" zoomScaleSheetLayoutView="100" workbookViewId="0">
      <selection activeCell="E62" sqref="E62"/>
    </sheetView>
  </sheetViews>
  <sheetFormatPr defaultRowHeight="30" customHeight="1"/>
  <cols>
    <col min="1" max="1" width="4.375" style="3" hidden="1" customWidth="1"/>
    <col min="2" max="2" width="19.75" style="3" customWidth="1"/>
    <col min="3" max="3" width="6.875" style="86" customWidth="1"/>
    <col min="4" max="4" width="8.5" style="1" customWidth="1"/>
    <col min="5" max="5" width="7.25" style="53" customWidth="1"/>
    <col min="6" max="6" width="7.375" style="39" customWidth="1"/>
    <col min="7" max="7" width="19.625" style="3" customWidth="1"/>
    <col min="8" max="8" width="10" style="75" customWidth="1"/>
    <col min="9" max="9" width="7.625" style="1" customWidth="1"/>
    <col min="10" max="10" width="7.75" style="53" customWidth="1"/>
    <col min="11" max="11" width="8.5" style="39" customWidth="1"/>
    <col min="12" max="12" width="7.375" style="60" customWidth="1"/>
    <col min="13" max="16384" width="9" style="3"/>
  </cols>
  <sheetData>
    <row r="1" spans="2:21" s="11" customFormat="1" ht="20.45" customHeight="1" thickBot="1">
      <c r="B1" s="66" t="s">
        <v>112</v>
      </c>
      <c r="C1" s="243" t="s">
        <v>5</v>
      </c>
      <c r="D1" s="243"/>
      <c r="E1" s="243"/>
      <c r="F1" s="243"/>
      <c r="G1" s="243"/>
      <c r="H1" s="243"/>
      <c r="I1" s="243"/>
      <c r="J1" s="243"/>
      <c r="K1" s="243"/>
      <c r="L1" s="59"/>
    </row>
    <row r="2" spans="2:21" s="11" customFormat="1" ht="17.25" customHeight="1" thickBot="1">
      <c r="B2" s="202" t="s">
        <v>340</v>
      </c>
      <c r="C2" s="203"/>
      <c r="D2" s="203"/>
      <c r="E2" s="203"/>
      <c r="F2" s="204"/>
      <c r="G2" s="202" t="s">
        <v>209</v>
      </c>
      <c r="H2" s="203"/>
      <c r="I2" s="203"/>
      <c r="J2" s="203"/>
      <c r="K2" s="204"/>
      <c r="L2" s="59"/>
    </row>
    <row r="3" spans="2:21" s="1" customFormat="1" ht="16.5" customHeight="1" thickBot="1">
      <c r="B3" s="205" t="s">
        <v>0</v>
      </c>
      <c r="C3" s="206"/>
      <c r="D3" s="23" t="s">
        <v>1</v>
      </c>
      <c r="E3" s="67" t="s">
        <v>2</v>
      </c>
      <c r="F3" s="36" t="s">
        <v>3</v>
      </c>
      <c r="G3" s="176" t="s">
        <v>0</v>
      </c>
      <c r="H3" s="162"/>
      <c r="I3" s="23" t="s">
        <v>1</v>
      </c>
      <c r="J3" s="67" t="s">
        <v>2</v>
      </c>
      <c r="K3" s="36" t="s">
        <v>3</v>
      </c>
      <c r="L3" s="39"/>
    </row>
    <row r="4" spans="2:21" ht="16.5">
      <c r="B4" s="174" t="s">
        <v>171</v>
      </c>
      <c r="C4" s="82"/>
      <c r="D4" s="57">
        <v>50</v>
      </c>
      <c r="E4" s="145"/>
      <c r="F4" s="150">
        <f>D4*E4</f>
        <v>0</v>
      </c>
      <c r="G4" s="114" t="s">
        <v>133</v>
      </c>
      <c r="H4" s="72"/>
      <c r="I4" s="93">
        <v>50</v>
      </c>
      <c r="J4" s="48"/>
      <c r="K4" s="149">
        <f t="shared" ref="K4:K12" si="0">I4*J4</f>
        <v>0</v>
      </c>
    </row>
    <row r="5" spans="2:21" ht="16.5">
      <c r="B5" s="9" t="s">
        <v>105</v>
      </c>
      <c r="C5" s="71"/>
      <c r="D5" s="12">
        <v>50</v>
      </c>
      <c r="E5" s="101"/>
      <c r="F5" s="69">
        <f t="shared" ref="F5:F16" si="1">D5*E5</f>
        <v>0</v>
      </c>
      <c r="G5" s="64" t="s">
        <v>134</v>
      </c>
      <c r="H5" s="76"/>
      <c r="I5" s="2">
        <v>50</v>
      </c>
      <c r="J5" s="48"/>
      <c r="K5" s="149">
        <f t="shared" si="0"/>
        <v>0</v>
      </c>
    </row>
    <row r="6" spans="2:21" ht="16.5">
      <c r="B6" s="9" t="s">
        <v>106</v>
      </c>
      <c r="C6" s="73"/>
      <c r="D6" s="104">
        <v>50</v>
      </c>
      <c r="E6" s="48"/>
      <c r="F6" s="149">
        <f t="shared" si="1"/>
        <v>0</v>
      </c>
      <c r="G6" s="7" t="s">
        <v>135</v>
      </c>
      <c r="H6" s="76"/>
      <c r="I6" s="2">
        <v>50</v>
      </c>
      <c r="J6" s="48"/>
      <c r="K6" s="149">
        <f t="shared" si="0"/>
        <v>0</v>
      </c>
      <c r="U6" s="15"/>
    </row>
    <row r="7" spans="2:21" ht="16.5">
      <c r="B7" s="9" t="s">
        <v>107</v>
      </c>
      <c r="C7" s="88"/>
      <c r="D7" s="31">
        <v>50</v>
      </c>
      <c r="E7" s="43"/>
      <c r="F7" s="149">
        <f t="shared" si="1"/>
        <v>0</v>
      </c>
      <c r="G7" s="68" t="s">
        <v>136</v>
      </c>
      <c r="H7" s="76"/>
      <c r="I7" s="2">
        <v>50</v>
      </c>
      <c r="J7" s="48"/>
      <c r="K7" s="149">
        <f t="shared" si="0"/>
        <v>0</v>
      </c>
      <c r="U7" s="15"/>
    </row>
    <row r="8" spans="2:21" ht="16.5">
      <c r="B8" s="21" t="s">
        <v>108</v>
      </c>
      <c r="C8" s="82"/>
      <c r="D8" s="31">
        <v>50</v>
      </c>
      <c r="E8" s="43"/>
      <c r="F8" s="69">
        <f t="shared" si="1"/>
        <v>0</v>
      </c>
      <c r="G8" s="24" t="s">
        <v>139</v>
      </c>
      <c r="H8" s="71"/>
      <c r="I8" s="2">
        <v>50</v>
      </c>
      <c r="J8" s="48"/>
      <c r="K8" s="149">
        <f t="shared" si="0"/>
        <v>0</v>
      </c>
    </row>
    <row r="9" spans="2:21" ht="16.5">
      <c r="B9" s="19" t="s">
        <v>109</v>
      </c>
      <c r="C9" s="81"/>
      <c r="D9" s="55">
        <v>50</v>
      </c>
      <c r="E9" s="47"/>
      <c r="F9" s="149">
        <f t="shared" si="1"/>
        <v>0</v>
      </c>
      <c r="G9" s="24" t="s">
        <v>140</v>
      </c>
      <c r="H9" s="71"/>
      <c r="I9" s="2">
        <v>50</v>
      </c>
      <c r="J9" s="48"/>
      <c r="K9" s="149">
        <f t="shared" si="0"/>
        <v>0</v>
      </c>
    </row>
    <row r="10" spans="2:21" ht="16.5">
      <c r="B10" s="19" t="s">
        <v>273</v>
      </c>
      <c r="C10" s="81"/>
      <c r="D10" s="55">
        <v>50</v>
      </c>
      <c r="E10" s="47"/>
      <c r="F10" s="149">
        <f t="shared" si="1"/>
        <v>0</v>
      </c>
      <c r="G10" s="9" t="s">
        <v>115</v>
      </c>
      <c r="H10" s="109"/>
      <c r="I10" s="2">
        <v>50</v>
      </c>
      <c r="J10" s="48"/>
      <c r="K10" s="149">
        <f t="shared" si="0"/>
        <v>0</v>
      </c>
    </row>
    <row r="11" spans="2:21" ht="16.5">
      <c r="B11" s="9" t="s">
        <v>110</v>
      </c>
      <c r="C11" s="88"/>
      <c r="D11" s="56">
        <v>50</v>
      </c>
      <c r="E11" s="43"/>
      <c r="F11" s="149">
        <f t="shared" si="1"/>
        <v>0</v>
      </c>
      <c r="G11" s="25" t="s">
        <v>339</v>
      </c>
      <c r="H11" s="81" t="s">
        <v>342</v>
      </c>
      <c r="I11" s="2">
        <v>50</v>
      </c>
      <c r="J11" s="48"/>
      <c r="K11" s="149">
        <f t="shared" si="0"/>
        <v>0</v>
      </c>
    </row>
    <row r="12" spans="2:21" ht="16.5">
      <c r="B12" s="9" t="s">
        <v>111</v>
      </c>
      <c r="C12" s="108"/>
      <c r="D12" s="12">
        <v>50</v>
      </c>
      <c r="E12" s="43"/>
      <c r="F12" s="149">
        <f t="shared" si="1"/>
        <v>0</v>
      </c>
      <c r="G12" s="25" t="s">
        <v>354</v>
      </c>
      <c r="H12" s="81" t="s">
        <v>253</v>
      </c>
      <c r="I12" s="2">
        <v>70</v>
      </c>
      <c r="J12" s="48"/>
      <c r="K12" s="149">
        <f t="shared" si="0"/>
        <v>0</v>
      </c>
    </row>
    <row r="13" spans="2:21" ht="16.5">
      <c r="B13" s="9" t="s">
        <v>113</v>
      </c>
      <c r="C13" s="108"/>
      <c r="D13" s="12">
        <v>50</v>
      </c>
      <c r="E13" s="44"/>
      <c r="F13" s="149">
        <f t="shared" si="1"/>
        <v>0</v>
      </c>
      <c r="G13" s="25" t="s">
        <v>212</v>
      </c>
      <c r="H13" s="82" t="s">
        <v>32</v>
      </c>
      <c r="I13" s="2">
        <v>100</v>
      </c>
      <c r="J13" s="48"/>
      <c r="K13" s="149">
        <f>I13*J13</f>
        <v>0</v>
      </c>
    </row>
    <row r="14" spans="2:21" ht="16.5">
      <c r="B14" s="9" t="s">
        <v>114</v>
      </c>
      <c r="C14" s="108"/>
      <c r="D14" s="12">
        <v>50</v>
      </c>
      <c r="E14" s="44"/>
      <c r="F14" s="149">
        <f t="shared" si="1"/>
        <v>0</v>
      </c>
      <c r="G14" s="9" t="s">
        <v>211</v>
      </c>
      <c r="H14" s="81" t="s">
        <v>32</v>
      </c>
      <c r="I14" s="2">
        <v>100</v>
      </c>
      <c r="J14" s="48"/>
      <c r="K14" s="149">
        <f>I14*J14</f>
        <v>0</v>
      </c>
    </row>
    <row r="15" spans="2:21" ht="16.5">
      <c r="B15" s="9" t="s">
        <v>256</v>
      </c>
      <c r="C15" s="155"/>
      <c r="D15" s="12">
        <v>50</v>
      </c>
      <c r="E15" s="44"/>
      <c r="F15" s="69">
        <f t="shared" si="1"/>
        <v>0</v>
      </c>
      <c r="G15" s="3" t="s">
        <v>247</v>
      </c>
      <c r="H15" s="86" t="s">
        <v>248</v>
      </c>
      <c r="I15" s="2">
        <v>100</v>
      </c>
      <c r="J15" s="48"/>
      <c r="K15" s="149">
        <f>I15*J15</f>
        <v>0</v>
      </c>
    </row>
    <row r="16" spans="2:21" ht="16.5">
      <c r="B16" s="18" t="s">
        <v>161</v>
      </c>
      <c r="C16" s="108"/>
      <c r="D16" s="2">
        <v>50</v>
      </c>
      <c r="E16" s="44"/>
      <c r="F16" s="69">
        <f t="shared" si="1"/>
        <v>0</v>
      </c>
      <c r="G16" s="9" t="s">
        <v>346</v>
      </c>
      <c r="H16" s="81" t="s">
        <v>349</v>
      </c>
      <c r="I16" s="2">
        <v>150</v>
      </c>
      <c r="J16" s="48"/>
      <c r="K16" s="149">
        <f>I16*J16</f>
        <v>0</v>
      </c>
    </row>
    <row r="17" spans="2:19" ht="17.25" thickBot="1">
      <c r="B17" s="16" t="s">
        <v>116</v>
      </c>
      <c r="C17" s="108"/>
      <c r="D17" s="55">
        <v>50</v>
      </c>
      <c r="E17" s="44"/>
      <c r="F17" s="149">
        <f t="shared" ref="F17:F22" si="2">D17*E17</f>
        <v>0</v>
      </c>
      <c r="G17" s="160" t="s">
        <v>347</v>
      </c>
      <c r="H17" s="161" t="s">
        <v>200</v>
      </c>
      <c r="I17" s="5">
        <v>250</v>
      </c>
      <c r="J17" s="49"/>
      <c r="K17" s="149">
        <f>I17*J17</f>
        <v>0</v>
      </c>
    </row>
    <row r="18" spans="2:19" ht="17.25" thickBot="1">
      <c r="B18" s="16" t="s">
        <v>117</v>
      </c>
      <c r="C18" s="88"/>
      <c r="D18" s="57">
        <v>50</v>
      </c>
      <c r="E18" s="44"/>
      <c r="F18" s="149">
        <f t="shared" si="2"/>
        <v>0</v>
      </c>
      <c r="G18" s="180" t="s">
        <v>348</v>
      </c>
      <c r="H18" s="181"/>
      <c r="I18" s="181"/>
      <c r="J18" s="181"/>
      <c r="K18" s="182"/>
    </row>
    <row r="19" spans="2:19" ht="16.5">
      <c r="B19" s="21" t="s">
        <v>298</v>
      </c>
      <c r="C19" s="71"/>
      <c r="D19" s="5">
        <v>50</v>
      </c>
      <c r="E19" s="44"/>
      <c r="F19" s="34">
        <f t="shared" si="2"/>
        <v>0</v>
      </c>
      <c r="G19" s="144" t="s">
        <v>119</v>
      </c>
      <c r="H19" s="80"/>
      <c r="I19" s="4">
        <v>50</v>
      </c>
      <c r="J19" s="48"/>
      <c r="K19" s="149">
        <f t="shared" ref="K19:K27" si="3">I19*J19</f>
        <v>0</v>
      </c>
      <c r="L19" s="141"/>
      <c r="M19" s="65"/>
      <c r="N19" s="91"/>
      <c r="O19" s="1"/>
    </row>
    <row r="20" spans="2:19" ht="16.5">
      <c r="B20" s="19" t="s">
        <v>299</v>
      </c>
      <c r="C20" s="81"/>
      <c r="D20" s="2">
        <v>50</v>
      </c>
      <c r="E20" s="43"/>
      <c r="F20" s="69">
        <f t="shared" si="2"/>
        <v>0</v>
      </c>
      <c r="G20" s="9" t="s">
        <v>120</v>
      </c>
      <c r="H20" s="88"/>
      <c r="I20" s="58">
        <v>50</v>
      </c>
      <c r="J20" s="43"/>
      <c r="K20" s="149">
        <f t="shared" si="3"/>
        <v>0</v>
      </c>
    </row>
    <row r="21" spans="2:19" ht="16.5">
      <c r="B21" s="19" t="s">
        <v>274</v>
      </c>
      <c r="C21" s="73"/>
      <c r="D21" s="2">
        <v>50</v>
      </c>
      <c r="E21" s="48"/>
      <c r="F21" s="149">
        <f t="shared" si="2"/>
        <v>0</v>
      </c>
      <c r="G21" s="9" t="s">
        <v>121</v>
      </c>
      <c r="H21" s="82"/>
      <c r="I21" s="12">
        <v>50</v>
      </c>
      <c r="J21" s="44"/>
      <c r="K21" s="149">
        <f t="shared" si="3"/>
        <v>0</v>
      </c>
    </row>
    <row r="22" spans="2:19" ht="16.5">
      <c r="B22" s="21" t="s">
        <v>300</v>
      </c>
      <c r="C22" s="77"/>
      <c r="D22" s="12">
        <v>50</v>
      </c>
      <c r="E22" s="2"/>
      <c r="F22" s="69">
        <f t="shared" si="2"/>
        <v>0</v>
      </c>
      <c r="G22" s="9" t="s">
        <v>122</v>
      </c>
      <c r="H22" s="82"/>
      <c r="I22" s="12">
        <v>50</v>
      </c>
      <c r="J22" s="48"/>
      <c r="K22" s="69">
        <f t="shared" si="3"/>
        <v>0</v>
      </c>
      <c r="N22" s="65"/>
    </row>
    <row r="23" spans="2:19" ht="16.5">
      <c r="B23" s="19" t="s">
        <v>301</v>
      </c>
      <c r="C23" s="81"/>
      <c r="D23" s="94">
        <v>50</v>
      </c>
      <c r="E23" s="94"/>
      <c r="F23" s="69">
        <f t="shared" ref="F23:F29" si="4">D23*E23</f>
        <v>0</v>
      </c>
      <c r="G23" s="18" t="s">
        <v>123</v>
      </c>
      <c r="H23" s="82"/>
      <c r="I23" s="4">
        <v>50</v>
      </c>
      <c r="J23" s="49"/>
      <c r="K23" s="149">
        <f t="shared" si="3"/>
        <v>0</v>
      </c>
      <c r="N23" s="65"/>
    </row>
    <row r="24" spans="2:19" ht="16.5">
      <c r="B24" s="9" t="s">
        <v>297</v>
      </c>
      <c r="C24" s="88"/>
      <c r="D24" s="2">
        <v>50</v>
      </c>
      <c r="E24" s="2"/>
      <c r="F24" s="69">
        <f t="shared" si="4"/>
        <v>0</v>
      </c>
      <c r="G24" s="9" t="s">
        <v>124</v>
      </c>
      <c r="H24" s="81"/>
      <c r="I24" s="12">
        <v>50</v>
      </c>
      <c r="J24" s="43"/>
      <c r="K24" s="149">
        <f t="shared" si="3"/>
        <v>0</v>
      </c>
      <c r="M24" s="10"/>
      <c r="N24" s="10"/>
      <c r="P24" s="1"/>
    </row>
    <row r="25" spans="2:19" ht="16.5">
      <c r="B25" s="9" t="s">
        <v>308</v>
      </c>
      <c r="C25" s="81"/>
      <c r="D25" s="12">
        <v>50</v>
      </c>
      <c r="E25" s="44"/>
      <c r="F25" s="69">
        <f t="shared" si="4"/>
        <v>0</v>
      </c>
      <c r="G25" s="7" t="s">
        <v>125</v>
      </c>
      <c r="H25" s="81"/>
      <c r="I25" s="12">
        <v>50</v>
      </c>
      <c r="J25" s="48"/>
      <c r="K25" s="149">
        <f t="shared" si="3"/>
        <v>0</v>
      </c>
      <c r="S25" s="15"/>
    </row>
    <row r="26" spans="2:19" ht="16.5">
      <c r="B26" s="9" t="s">
        <v>309</v>
      </c>
      <c r="C26" s="88"/>
      <c r="D26" s="57">
        <v>50</v>
      </c>
      <c r="E26" s="44"/>
      <c r="F26" s="69">
        <f t="shared" si="4"/>
        <v>0</v>
      </c>
      <c r="G26" s="102" t="s">
        <v>126</v>
      </c>
      <c r="H26" s="83"/>
      <c r="I26" s="12">
        <v>50</v>
      </c>
      <c r="J26" s="48"/>
      <c r="K26" s="149">
        <f t="shared" si="3"/>
        <v>0</v>
      </c>
    </row>
    <row r="27" spans="2:19" ht="16.5">
      <c r="B27" s="9" t="s">
        <v>302</v>
      </c>
      <c r="C27" s="108"/>
      <c r="D27" s="2">
        <v>50</v>
      </c>
      <c r="E27" s="2"/>
      <c r="F27" s="69">
        <f t="shared" si="4"/>
        <v>0</v>
      </c>
      <c r="G27" s="7" t="s">
        <v>127</v>
      </c>
      <c r="H27" s="88"/>
      <c r="I27" s="12">
        <v>50</v>
      </c>
      <c r="J27" s="43"/>
      <c r="K27" s="149">
        <f t="shared" si="3"/>
        <v>0</v>
      </c>
    </row>
    <row r="28" spans="2:19" ht="16.5">
      <c r="B28" s="9" t="s">
        <v>303</v>
      </c>
      <c r="C28" s="108"/>
      <c r="D28" s="57">
        <v>50</v>
      </c>
      <c r="E28" s="44"/>
      <c r="F28" s="69">
        <f t="shared" si="4"/>
        <v>0</v>
      </c>
      <c r="G28" s="102" t="s">
        <v>321</v>
      </c>
      <c r="H28" s="81"/>
      <c r="I28" s="12">
        <v>50</v>
      </c>
      <c r="J28" s="43"/>
      <c r="K28" s="149">
        <f t="shared" ref="K28:K47" si="5">I28*J28</f>
        <v>0</v>
      </c>
    </row>
    <row r="29" spans="2:19" ht="16.5">
      <c r="B29" s="9" t="s">
        <v>115</v>
      </c>
      <c r="C29" s="109"/>
      <c r="D29" s="2">
        <v>50</v>
      </c>
      <c r="E29" s="48"/>
      <c r="F29" s="149">
        <f t="shared" si="4"/>
        <v>0</v>
      </c>
      <c r="G29" s="16" t="s">
        <v>246</v>
      </c>
      <c r="H29" s="81"/>
      <c r="I29" s="2">
        <v>50</v>
      </c>
      <c r="J29" s="48"/>
      <c r="K29" s="149">
        <f t="shared" si="5"/>
        <v>0</v>
      </c>
    </row>
    <row r="30" spans="2:19" ht="16.5">
      <c r="B30" s="9" t="s">
        <v>305</v>
      </c>
      <c r="C30" s="81"/>
      <c r="D30" s="12">
        <v>55</v>
      </c>
      <c r="E30" s="44"/>
      <c r="F30" s="69">
        <f t="shared" ref="F30:F32" si="6">D30*E30</f>
        <v>0</v>
      </c>
      <c r="G30" s="9" t="s">
        <v>201</v>
      </c>
      <c r="I30" s="2">
        <v>50</v>
      </c>
      <c r="J30" s="48"/>
      <c r="K30" s="149">
        <f t="shared" si="5"/>
        <v>0</v>
      </c>
    </row>
    <row r="31" spans="2:19" ht="16.5">
      <c r="B31" s="9" t="s">
        <v>310</v>
      </c>
      <c r="C31" s="81"/>
      <c r="D31" s="57">
        <v>55</v>
      </c>
      <c r="E31" s="44"/>
      <c r="F31" s="69">
        <f t="shared" si="6"/>
        <v>0</v>
      </c>
      <c r="G31" s="9" t="s">
        <v>242</v>
      </c>
      <c r="H31" s="82"/>
      <c r="I31" s="2">
        <v>50</v>
      </c>
      <c r="J31" s="48"/>
      <c r="K31" s="149">
        <f t="shared" si="5"/>
        <v>0</v>
      </c>
    </row>
    <row r="32" spans="2:19" ht="16.5">
      <c r="B32" s="9" t="s">
        <v>311</v>
      </c>
      <c r="C32" s="81"/>
      <c r="D32" s="2">
        <v>55</v>
      </c>
      <c r="E32" s="2"/>
      <c r="F32" s="69">
        <f t="shared" si="6"/>
        <v>0</v>
      </c>
      <c r="G32" s="9" t="s">
        <v>322</v>
      </c>
      <c r="H32" s="82"/>
      <c r="I32" s="2">
        <v>50</v>
      </c>
      <c r="J32" s="48"/>
      <c r="K32" s="149">
        <f t="shared" si="5"/>
        <v>0</v>
      </c>
    </row>
    <row r="33" spans="2:17" ht="16.5">
      <c r="B33" s="9" t="s">
        <v>312</v>
      </c>
      <c r="C33" s="81"/>
      <c r="D33" s="57">
        <v>50</v>
      </c>
      <c r="E33" s="44"/>
      <c r="F33" s="69">
        <f t="shared" ref="F33:F44" si="7">D33*E33</f>
        <v>0</v>
      </c>
      <c r="G33" s="9" t="s">
        <v>323</v>
      </c>
      <c r="H33" s="81"/>
      <c r="I33" s="2">
        <v>50</v>
      </c>
      <c r="J33" s="48"/>
      <c r="K33" s="149">
        <f t="shared" si="5"/>
        <v>0</v>
      </c>
    </row>
    <row r="34" spans="2:17" ht="16.5">
      <c r="B34" s="9" t="s">
        <v>350</v>
      </c>
      <c r="C34" s="81" t="s">
        <v>253</v>
      </c>
      <c r="D34" s="2">
        <v>50</v>
      </c>
      <c r="E34" s="131"/>
      <c r="F34" s="171">
        <f t="shared" si="7"/>
        <v>0</v>
      </c>
      <c r="G34" s="9" t="s">
        <v>282</v>
      </c>
      <c r="H34" s="81"/>
      <c r="I34" s="2">
        <v>50</v>
      </c>
      <c r="J34" s="48"/>
      <c r="K34" s="149">
        <f t="shared" si="5"/>
        <v>0</v>
      </c>
    </row>
    <row r="35" spans="2:17" ht="16.5">
      <c r="B35" s="9" t="s">
        <v>358</v>
      </c>
      <c r="C35" s="81" t="s">
        <v>342</v>
      </c>
      <c r="D35" s="12">
        <v>80</v>
      </c>
      <c r="E35" s="131"/>
      <c r="F35" s="69">
        <f t="shared" si="7"/>
        <v>0</v>
      </c>
      <c r="G35" s="173" t="s">
        <v>283</v>
      </c>
      <c r="H35" s="172"/>
      <c r="I35" s="2">
        <v>50</v>
      </c>
      <c r="J35" s="48"/>
      <c r="K35" s="149">
        <f t="shared" si="5"/>
        <v>0</v>
      </c>
    </row>
    <row r="36" spans="2:17" ht="15">
      <c r="B36" s="9" t="s">
        <v>341</v>
      </c>
      <c r="C36" s="81" t="s">
        <v>342</v>
      </c>
      <c r="D36" s="12">
        <v>100</v>
      </c>
      <c r="E36" s="131"/>
      <c r="F36" s="69">
        <f t="shared" si="7"/>
        <v>0</v>
      </c>
      <c r="G36" s="9" t="s">
        <v>304</v>
      </c>
      <c r="H36" s="108"/>
      <c r="I36" s="2">
        <v>50</v>
      </c>
      <c r="J36" s="2"/>
      <c r="K36" s="69">
        <f t="shared" si="5"/>
        <v>0</v>
      </c>
    </row>
    <row r="37" spans="2:17" ht="16.5" customHeight="1">
      <c r="B37" s="9" t="s">
        <v>343</v>
      </c>
      <c r="C37" s="81" t="s">
        <v>342</v>
      </c>
      <c r="D37" s="12">
        <v>100</v>
      </c>
      <c r="E37" s="131"/>
      <c r="F37" s="69">
        <f t="shared" si="7"/>
        <v>0</v>
      </c>
      <c r="G37" s="9" t="s">
        <v>313</v>
      </c>
      <c r="H37" s="81"/>
      <c r="I37" s="2">
        <v>50</v>
      </c>
      <c r="J37" s="2"/>
      <c r="K37" s="69">
        <f t="shared" si="5"/>
        <v>0</v>
      </c>
    </row>
    <row r="38" spans="2:17" ht="15">
      <c r="B38" s="9" t="s">
        <v>344</v>
      </c>
      <c r="C38" s="81" t="s">
        <v>342</v>
      </c>
      <c r="D38" s="12">
        <v>100</v>
      </c>
      <c r="E38" s="131"/>
      <c r="F38" s="69">
        <f t="shared" si="7"/>
        <v>0</v>
      </c>
      <c r="G38" s="9" t="s">
        <v>361</v>
      </c>
      <c r="H38" s="81"/>
      <c r="I38" s="4">
        <v>60</v>
      </c>
      <c r="J38" s="4"/>
      <c r="K38" s="149">
        <f t="shared" si="5"/>
        <v>0</v>
      </c>
    </row>
    <row r="39" spans="2:17" ht="16.5">
      <c r="B39" s="9" t="s">
        <v>345</v>
      </c>
      <c r="C39" s="81" t="s">
        <v>342</v>
      </c>
      <c r="D39" s="12">
        <v>100</v>
      </c>
      <c r="E39" s="131"/>
      <c r="F39" s="69">
        <f t="shared" si="7"/>
        <v>0</v>
      </c>
      <c r="G39" s="3" t="s">
        <v>324</v>
      </c>
      <c r="H39" s="81" t="s">
        <v>202</v>
      </c>
      <c r="I39" s="1">
        <v>100</v>
      </c>
      <c r="J39" s="48"/>
      <c r="K39" s="149">
        <f t="shared" ref="K39:K41" si="8">I39*J39</f>
        <v>0</v>
      </c>
    </row>
    <row r="40" spans="2:17" ht="16.5">
      <c r="B40" s="9" t="s">
        <v>314</v>
      </c>
      <c r="C40" s="88"/>
      <c r="D40" s="12">
        <v>100</v>
      </c>
      <c r="E40" s="44"/>
      <c r="F40" s="69">
        <f t="shared" si="7"/>
        <v>0</v>
      </c>
      <c r="G40" s="24" t="s">
        <v>290</v>
      </c>
      <c r="H40" s="81" t="s">
        <v>202</v>
      </c>
      <c r="I40" s="12">
        <v>150</v>
      </c>
      <c r="J40" s="48"/>
      <c r="K40" s="149">
        <f t="shared" si="8"/>
        <v>0</v>
      </c>
    </row>
    <row r="41" spans="2:17" ht="16.5">
      <c r="B41" s="9" t="s">
        <v>315</v>
      </c>
      <c r="C41" s="81"/>
      <c r="D41" s="57">
        <v>100</v>
      </c>
      <c r="E41" s="44"/>
      <c r="F41" s="69">
        <f t="shared" si="7"/>
        <v>0</v>
      </c>
      <c r="G41" s="24" t="s">
        <v>291</v>
      </c>
      <c r="H41" s="81" t="s">
        <v>202</v>
      </c>
      <c r="I41" s="12">
        <v>150</v>
      </c>
      <c r="J41" s="48"/>
      <c r="K41" s="149">
        <f t="shared" si="8"/>
        <v>0</v>
      </c>
    </row>
    <row r="42" spans="2:17" ht="16.5">
      <c r="B42" s="9" t="s">
        <v>316</v>
      </c>
      <c r="C42" s="81" t="s">
        <v>318</v>
      </c>
      <c r="D42" s="2">
        <v>100</v>
      </c>
      <c r="E42" s="2"/>
      <c r="F42" s="69">
        <f t="shared" si="7"/>
        <v>0</v>
      </c>
      <c r="G42" s="19" t="s">
        <v>307</v>
      </c>
      <c r="H42" s="81" t="s">
        <v>202</v>
      </c>
      <c r="I42" s="12">
        <v>150</v>
      </c>
      <c r="J42" s="44"/>
      <c r="K42" s="69">
        <f t="shared" si="5"/>
        <v>0</v>
      </c>
    </row>
    <row r="43" spans="2:17" ht="16.5">
      <c r="B43" s="21" t="s">
        <v>306</v>
      </c>
      <c r="C43" s="81" t="s">
        <v>319</v>
      </c>
      <c r="D43" s="2">
        <v>150</v>
      </c>
      <c r="E43" s="2"/>
      <c r="F43" s="69">
        <f t="shared" si="7"/>
        <v>0</v>
      </c>
      <c r="G43" s="9" t="s">
        <v>266</v>
      </c>
      <c r="H43" s="81" t="s">
        <v>267</v>
      </c>
      <c r="I43" s="2">
        <v>150</v>
      </c>
      <c r="J43" s="48"/>
      <c r="K43" s="149">
        <f t="shared" si="5"/>
        <v>0</v>
      </c>
    </row>
    <row r="44" spans="2:17" ht="17.25" thickBot="1">
      <c r="B44" s="9" t="s">
        <v>269</v>
      </c>
      <c r="C44" s="81" t="s">
        <v>288</v>
      </c>
      <c r="D44" s="2">
        <v>150</v>
      </c>
      <c r="F44" s="69">
        <f t="shared" si="7"/>
        <v>0</v>
      </c>
      <c r="G44" s="9" t="s">
        <v>268</v>
      </c>
      <c r="H44" s="81" t="s">
        <v>267</v>
      </c>
      <c r="I44" s="2">
        <v>150</v>
      </c>
      <c r="J44" s="48"/>
      <c r="K44" s="149">
        <f t="shared" si="5"/>
        <v>0</v>
      </c>
      <c r="O44" s="158"/>
      <c r="P44" s="86"/>
      <c r="Q44" s="159"/>
    </row>
    <row r="45" spans="2:17" ht="17.25" customHeight="1" thickBot="1">
      <c r="B45" s="188" t="s">
        <v>207</v>
      </c>
      <c r="C45" s="189"/>
      <c r="D45" s="189"/>
      <c r="E45" s="189"/>
      <c r="F45" s="190"/>
      <c r="G45" s="9" t="s">
        <v>285</v>
      </c>
      <c r="H45" s="81" t="s">
        <v>364</v>
      </c>
      <c r="I45" s="2">
        <v>150</v>
      </c>
      <c r="J45" s="48"/>
      <c r="K45" s="149">
        <f t="shared" si="5"/>
        <v>0</v>
      </c>
      <c r="O45" s="158"/>
      <c r="P45" s="86"/>
      <c r="Q45" s="159"/>
    </row>
    <row r="46" spans="2:17" ht="16.5">
      <c r="B46" s="102" t="s">
        <v>289</v>
      </c>
      <c r="C46" s="88"/>
      <c r="D46" s="55">
        <v>50</v>
      </c>
      <c r="E46" s="48"/>
      <c r="F46" s="34">
        <f>D46*E46</f>
        <v>0</v>
      </c>
      <c r="G46" s="9" t="s">
        <v>286</v>
      </c>
      <c r="H46" s="81" t="s">
        <v>364</v>
      </c>
      <c r="I46" s="2">
        <v>150</v>
      </c>
      <c r="J46" s="48"/>
      <c r="K46" s="149">
        <f t="shared" si="5"/>
        <v>0</v>
      </c>
      <c r="O46" s="158"/>
      <c r="P46" s="86"/>
      <c r="Q46" s="159"/>
    </row>
    <row r="47" spans="2:17" ht="17.25" customHeight="1" thickBot="1">
      <c r="B47" s="9" t="s">
        <v>320</v>
      </c>
      <c r="C47" s="103"/>
      <c r="D47" s="2">
        <v>50</v>
      </c>
      <c r="E47" s="48"/>
      <c r="F47" s="69">
        <f>D47*E47</f>
        <v>0</v>
      </c>
      <c r="G47" s="9" t="s">
        <v>287</v>
      </c>
      <c r="H47" s="81" t="s">
        <v>364</v>
      </c>
      <c r="I47" s="2">
        <v>150</v>
      </c>
      <c r="J47" s="48"/>
      <c r="K47" s="149">
        <f t="shared" si="5"/>
        <v>0</v>
      </c>
    </row>
    <row r="48" spans="2:17" ht="17.25" thickBot="1">
      <c r="B48" s="9" t="s">
        <v>355</v>
      </c>
      <c r="C48" s="103"/>
      <c r="D48" s="2">
        <v>50</v>
      </c>
      <c r="E48" s="48"/>
      <c r="F48" s="69">
        <f t="shared" ref="F48:F58" si="9">D48*E48</f>
        <v>0</v>
      </c>
      <c r="G48" s="177" t="s">
        <v>173</v>
      </c>
      <c r="H48" s="178"/>
      <c r="I48" s="178"/>
      <c r="J48" s="178"/>
      <c r="K48" s="179"/>
      <c r="L48" s="141"/>
    </row>
    <row r="49" spans="2:15" ht="16.5" customHeight="1">
      <c r="B49" s="70" t="s">
        <v>264</v>
      </c>
      <c r="C49" s="83"/>
      <c r="D49" s="104">
        <v>50</v>
      </c>
      <c r="E49" s="48"/>
      <c r="F49" s="149">
        <f>D49*E49</f>
        <v>0</v>
      </c>
      <c r="G49" s="14" t="s">
        <v>174</v>
      </c>
      <c r="H49" s="81" t="s">
        <v>202</v>
      </c>
      <c r="I49" s="6">
        <v>150</v>
      </c>
      <c r="J49" s="146"/>
      <c r="K49" s="149">
        <f>I49*J49</f>
        <v>0</v>
      </c>
      <c r="L49" s="141"/>
    </row>
    <row r="50" spans="2:15" ht="16.5">
      <c r="B50" s="9" t="s">
        <v>128</v>
      </c>
      <c r="C50" s="103"/>
      <c r="D50" s="2">
        <v>50</v>
      </c>
      <c r="E50" s="48"/>
      <c r="F50" s="69">
        <f t="shared" si="9"/>
        <v>0</v>
      </c>
      <c r="G50" s="19" t="s">
        <v>175</v>
      </c>
      <c r="H50" s="81" t="s">
        <v>202</v>
      </c>
      <c r="I50" s="4">
        <v>150</v>
      </c>
      <c r="J50" s="133"/>
      <c r="K50" s="149">
        <f>I50*J50</f>
        <v>0</v>
      </c>
      <c r="L50" s="141"/>
      <c r="O50" s="126"/>
    </row>
    <row r="51" spans="2:15" ht="17.25" customHeight="1">
      <c r="B51" s="16" t="s">
        <v>118</v>
      </c>
      <c r="C51" s="108"/>
      <c r="D51" s="2">
        <v>50</v>
      </c>
      <c r="E51" s="48"/>
      <c r="F51" s="69">
        <f t="shared" si="9"/>
        <v>0</v>
      </c>
      <c r="G51" s="9" t="s">
        <v>176</v>
      </c>
      <c r="H51" s="81" t="s">
        <v>202</v>
      </c>
      <c r="I51" s="2">
        <v>150</v>
      </c>
      <c r="J51" s="43"/>
      <c r="K51" s="149">
        <f>I51*J51</f>
        <v>0</v>
      </c>
      <c r="L51" s="141"/>
    </row>
    <row r="52" spans="2:15" ht="16.5">
      <c r="B52" s="7" t="s">
        <v>137</v>
      </c>
      <c r="C52" s="83"/>
      <c r="D52" s="2">
        <v>50</v>
      </c>
      <c r="E52" s="48"/>
      <c r="F52" s="69">
        <f t="shared" si="9"/>
        <v>0</v>
      </c>
      <c r="G52" s="9" t="s">
        <v>177</v>
      </c>
      <c r="H52" s="81" t="s">
        <v>202</v>
      </c>
      <c r="I52" s="2">
        <v>150</v>
      </c>
      <c r="J52" s="43"/>
      <c r="K52" s="149">
        <f>I52*J52</f>
        <v>0</v>
      </c>
      <c r="L52" s="141"/>
      <c r="O52" s="11"/>
    </row>
    <row r="53" spans="2:15" ht="16.5" customHeight="1" thickBot="1">
      <c r="B53" s="102" t="s">
        <v>138</v>
      </c>
      <c r="C53" s="83"/>
      <c r="D53" s="4">
        <v>50</v>
      </c>
      <c r="E53" s="48"/>
      <c r="F53" s="69">
        <f t="shared" si="9"/>
        <v>0</v>
      </c>
      <c r="G53" s="16" t="s">
        <v>178</v>
      </c>
      <c r="H53" s="82" t="s">
        <v>202</v>
      </c>
      <c r="I53" s="5">
        <v>150</v>
      </c>
      <c r="J53" s="50"/>
      <c r="K53" s="34">
        <f>I53*J53</f>
        <v>0</v>
      </c>
    </row>
    <row r="54" spans="2:15" ht="16.5" customHeight="1" thickBot="1">
      <c r="B54" s="9" t="s">
        <v>203</v>
      </c>
      <c r="C54" s="84"/>
      <c r="D54" s="2">
        <v>50</v>
      </c>
      <c r="E54" s="48"/>
      <c r="F54" s="69">
        <f t="shared" si="9"/>
        <v>0</v>
      </c>
      <c r="G54" s="195" t="s">
        <v>393</v>
      </c>
      <c r="H54" s="256"/>
      <c r="I54" s="196"/>
      <c r="J54" s="257"/>
      <c r="K54" s="258"/>
    </row>
    <row r="55" spans="2:15" ht="16.5" customHeight="1">
      <c r="B55" s="17" t="s">
        <v>265</v>
      </c>
      <c r="C55" s="81"/>
      <c r="D55" s="31">
        <v>50</v>
      </c>
      <c r="E55" s="48"/>
      <c r="F55" s="69">
        <f t="shared" si="9"/>
        <v>0</v>
      </c>
      <c r="G55" s="19" t="s">
        <v>389</v>
      </c>
      <c r="H55" s="80" t="s">
        <v>392</v>
      </c>
      <c r="I55" s="6">
        <v>90</v>
      </c>
      <c r="J55" s="46"/>
      <c r="K55" s="34">
        <f t="shared" ref="K55:K57" si="10">I55*J55</f>
        <v>0</v>
      </c>
      <c r="L55" s="251"/>
    </row>
    <row r="56" spans="2:15" ht="16.5" customHeight="1">
      <c r="B56" s="16" t="s">
        <v>275</v>
      </c>
      <c r="C56" s="108"/>
      <c r="D56" s="2">
        <v>50</v>
      </c>
      <c r="E56" s="48"/>
      <c r="F56" s="69">
        <f t="shared" si="9"/>
        <v>0</v>
      </c>
      <c r="G56" s="3" t="s">
        <v>390</v>
      </c>
      <c r="H56" s="88" t="s">
        <v>392</v>
      </c>
      <c r="I56" s="94">
        <v>90</v>
      </c>
      <c r="J56" s="49"/>
      <c r="K56" s="150">
        <f t="shared" si="10"/>
        <v>0</v>
      </c>
      <c r="L56" s="251"/>
    </row>
    <row r="57" spans="2:15" ht="16.5" customHeight="1" thickBot="1">
      <c r="B57" s="9" t="s">
        <v>172</v>
      </c>
      <c r="C57" s="103"/>
      <c r="D57" s="2">
        <v>50</v>
      </c>
      <c r="E57" s="48"/>
      <c r="F57" s="171">
        <f t="shared" si="9"/>
        <v>0</v>
      </c>
      <c r="G57" s="9" t="s">
        <v>391</v>
      </c>
      <c r="H57" s="81" t="s">
        <v>392</v>
      </c>
      <c r="I57" s="2">
        <v>90</v>
      </c>
      <c r="J57" s="43"/>
      <c r="K57" s="112">
        <f t="shared" si="10"/>
        <v>0</v>
      </c>
    </row>
    <row r="58" spans="2:15" ht="16.5" customHeight="1" thickBot="1">
      <c r="B58" s="19" t="s">
        <v>317</v>
      </c>
      <c r="C58" s="81" t="s">
        <v>4</v>
      </c>
      <c r="D58" s="12">
        <v>100</v>
      </c>
      <c r="E58" s="44"/>
      <c r="F58" s="69">
        <f t="shared" si="9"/>
        <v>0</v>
      </c>
      <c r="G58" s="177" t="s">
        <v>388</v>
      </c>
      <c r="H58" s="178"/>
      <c r="I58" s="178"/>
      <c r="J58" s="178"/>
      <c r="K58" s="179"/>
    </row>
    <row r="59" spans="2:15" ht="16.5" customHeight="1" thickBot="1">
      <c r="B59" s="188" t="s">
        <v>208</v>
      </c>
      <c r="C59" s="189"/>
      <c r="D59" s="189"/>
      <c r="E59" s="189"/>
      <c r="F59" s="190"/>
      <c r="G59" s="253" t="s">
        <v>365</v>
      </c>
      <c r="H59" s="80" t="s">
        <v>202</v>
      </c>
      <c r="I59" s="2">
        <v>170</v>
      </c>
      <c r="J59" s="248"/>
      <c r="K59" s="34">
        <f t="shared" ref="K59:K63" si="11">I59*J59</f>
        <v>0</v>
      </c>
      <c r="L59" s="141"/>
    </row>
    <row r="60" spans="2:15" ht="15.75" customHeight="1">
      <c r="B60" s="9" t="s">
        <v>296</v>
      </c>
      <c r="C60" s="108"/>
      <c r="D60" s="12">
        <v>50</v>
      </c>
      <c r="E60" s="44"/>
      <c r="F60" s="150">
        <f>D60*E60</f>
        <v>0</v>
      </c>
      <c r="G60" s="254" t="s">
        <v>368</v>
      </c>
      <c r="H60" s="81" t="s">
        <v>202</v>
      </c>
      <c r="I60" s="2">
        <v>170</v>
      </c>
      <c r="J60" s="43"/>
      <c r="K60" s="69">
        <f t="shared" si="11"/>
        <v>0</v>
      </c>
      <c r="L60" s="141"/>
    </row>
    <row r="61" spans="2:15" ht="15.75" customHeight="1">
      <c r="B61" s="9" t="s">
        <v>129</v>
      </c>
      <c r="C61" s="81"/>
      <c r="D61" s="55">
        <v>50</v>
      </c>
      <c r="E61" s="48"/>
      <c r="F61" s="69">
        <f>D61*E61</f>
        <v>0</v>
      </c>
      <c r="G61" s="254" t="s">
        <v>369</v>
      </c>
      <c r="H61" s="81" t="s">
        <v>202</v>
      </c>
      <c r="I61" s="2">
        <v>170</v>
      </c>
      <c r="J61" s="48"/>
      <c r="K61" s="34">
        <f t="shared" si="11"/>
        <v>0</v>
      </c>
      <c r="L61" s="141"/>
    </row>
    <row r="62" spans="2:15" ht="15.75" customHeight="1">
      <c r="B62" s="16" t="s">
        <v>130</v>
      </c>
      <c r="C62" s="82"/>
      <c r="D62" s="57">
        <v>50</v>
      </c>
      <c r="E62" s="48"/>
      <c r="F62" s="69">
        <f>D62*E62</f>
        <v>0</v>
      </c>
      <c r="G62" s="24" t="s">
        <v>367</v>
      </c>
      <c r="H62" s="81" t="s">
        <v>202</v>
      </c>
      <c r="I62" s="2">
        <v>170</v>
      </c>
      <c r="J62" s="43"/>
      <c r="K62" s="150">
        <f t="shared" si="11"/>
        <v>0</v>
      </c>
      <c r="L62" s="251"/>
      <c r="M62" s="11"/>
    </row>
    <row r="63" spans="2:15" ht="15.75" customHeight="1" thickBot="1">
      <c r="B63" s="175" t="s">
        <v>334</v>
      </c>
      <c r="C63" s="81" t="s">
        <v>4</v>
      </c>
      <c r="D63" s="57">
        <v>100</v>
      </c>
      <c r="E63" s="44"/>
      <c r="F63" s="69">
        <f>D63*E63</f>
        <v>0</v>
      </c>
      <c r="G63" s="24" t="s">
        <v>366</v>
      </c>
      <c r="H63" s="81" t="s">
        <v>202</v>
      </c>
      <c r="I63" s="4">
        <v>390</v>
      </c>
      <c r="J63" s="133"/>
      <c r="K63" s="69">
        <f t="shared" si="11"/>
        <v>0</v>
      </c>
    </row>
    <row r="64" spans="2:15" ht="15.75" customHeight="1" thickBot="1">
      <c r="B64" s="188" t="s">
        <v>209</v>
      </c>
      <c r="C64" s="189"/>
      <c r="D64" s="189"/>
      <c r="E64" s="189"/>
      <c r="F64" s="197"/>
      <c r="G64" s="9"/>
      <c r="H64" s="71"/>
      <c r="I64" s="12"/>
      <c r="J64" s="101"/>
      <c r="K64" s="129"/>
    </row>
    <row r="65" spans="1:14" ht="15.75" customHeight="1">
      <c r="B65" s="14" t="s">
        <v>131</v>
      </c>
      <c r="C65" s="83"/>
      <c r="D65" s="55">
        <v>50</v>
      </c>
      <c r="E65" s="48"/>
      <c r="F65" s="35">
        <f>D65*E65</f>
        <v>0</v>
      </c>
      <c r="G65" s="9"/>
      <c r="H65" s="71"/>
      <c r="I65" s="2"/>
      <c r="J65" s="101"/>
      <c r="K65" s="129"/>
    </row>
    <row r="66" spans="1:14" ht="15.75" customHeight="1">
      <c r="B66" s="17" t="s">
        <v>132</v>
      </c>
      <c r="C66" s="98"/>
      <c r="D66" s="31">
        <v>50</v>
      </c>
      <c r="E66" s="48"/>
      <c r="F66" s="69">
        <f>D66*E66</f>
        <v>0</v>
      </c>
      <c r="G66" s="110"/>
      <c r="H66" s="77"/>
      <c r="I66" s="4"/>
      <c r="J66" s="133"/>
      <c r="K66" s="247"/>
    </row>
    <row r="67" spans="1:14" ht="15.75" customHeight="1" thickBot="1">
      <c r="B67" s="16" t="s">
        <v>162</v>
      </c>
      <c r="C67" s="82"/>
      <c r="D67" s="31">
        <v>50</v>
      </c>
      <c r="E67" s="49"/>
      <c r="F67" s="34">
        <f>D67*E67</f>
        <v>0</v>
      </c>
      <c r="G67" s="175"/>
      <c r="H67" s="252"/>
      <c r="I67" s="250"/>
      <c r="J67" s="249"/>
      <c r="K67" s="246"/>
      <c r="N67" s="166"/>
    </row>
    <row r="68" spans="1:14" ht="15.75" customHeight="1" thickBot="1">
      <c r="B68" s="105"/>
      <c r="C68" s="89"/>
      <c r="D68" s="29"/>
      <c r="E68" s="51">
        <f>SUM(E4:E67)</f>
        <v>0</v>
      </c>
      <c r="F68" s="37"/>
      <c r="G68" s="154"/>
      <c r="H68" s="165"/>
      <c r="I68" s="162"/>
      <c r="J68" s="51">
        <f>SUM(J4:J67)</f>
        <v>0</v>
      </c>
      <c r="K68" s="164"/>
      <c r="L68" s="134">
        <f>SUM(B68:K68)</f>
        <v>0</v>
      </c>
      <c r="M68" s="168"/>
      <c r="N68" s="169"/>
    </row>
    <row r="69" spans="1:14" ht="15.75" customHeight="1" thickBot="1">
      <c r="B69" s="105"/>
      <c r="C69" s="89"/>
      <c r="D69" s="29"/>
      <c r="E69" s="51"/>
      <c r="F69" s="37">
        <f>SUM(F4:F67)</f>
        <v>0</v>
      </c>
      <c r="G69" s="142"/>
      <c r="H69" s="78"/>
      <c r="I69" s="29"/>
      <c r="J69" s="124"/>
      <c r="K69" s="41">
        <f>SUM(K4:K67)</f>
        <v>0</v>
      </c>
      <c r="L69" s="135">
        <f>SUM(B69:K69)</f>
        <v>0</v>
      </c>
      <c r="M69" s="168"/>
      <c r="N69" s="170"/>
    </row>
    <row r="70" spans="1:14" ht="15.75" customHeight="1" thickBot="1">
      <c r="B70" s="208" t="s">
        <v>151</v>
      </c>
      <c r="C70" s="209"/>
      <c r="D70" s="209"/>
      <c r="E70" s="209"/>
      <c r="F70" s="210"/>
      <c r="G70" s="215" t="s">
        <v>168</v>
      </c>
      <c r="H70" s="120" t="s">
        <v>6</v>
      </c>
      <c r="I70" s="125" t="s">
        <v>7</v>
      </c>
      <c r="J70" s="121" t="s">
        <v>8</v>
      </c>
      <c r="K70" s="122" t="s">
        <v>149</v>
      </c>
      <c r="L70" s="136" t="s">
        <v>148</v>
      </c>
      <c r="N70" s="167"/>
    </row>
    <row r="71" spans="1:14" ht="15.75" customHeight="1" thickBot="1">
      <c r="B71" s="208" t="s">
        <v>163</v>
      </c>
      <c r="C71" s="209"/>
      <c r="D71" s="209"/>
      <c r="E71" s="209"/>
      <c r="F71" s="210"/>
      <c r="G71" s="216"/>
      <c r="H71" s="217">
        <f>第一頁!L53</f>
        <v>0</v>
      </c>
      <c r="I71" s="219">
        <f>'第二頁 '!L62</f>
        <v>0</v>
      </c>
      <c r="J71" s="240">
        <f>L69</f>
        <v>0</v>
      </c>
      <c r="K71" s="238">
        <f>第一頁!L53+'第二頁 '!L62+L69</f>
        <v>0</v>
      </c>
      <c r="L71" s="238">
        <f>第一頁!L52+'第二頁 '!L61+L68</f>
        <v>0</v>
      </c>
    </row>
    <row r="72" spans="1:14" ht="15.75" customHeight="1" thickBot="1">
      <c r="B72" s="192" t="s">
        <v>150</v>
      </c>
      <c r="C72" s="193"/>
      <c r="D72" s="193"/>
      <c r="E72" s="193"/>
      <c r="F72" s="193"/>
      <c r="G72" s="194"/>
      <c r="H72" s="218"/>
      <c r="I72" s="220"/>
      <c r="J72" s="241"/>
      <c r="K72" s="239"/>
      <c r="L72" s="239"/>
    </row>
    <row r="73" spans="1:14" ht="15.75" customHeight="1">
      <c r="G73" s="13"/>
      <c r="H73" s="211" t="s">
        <v>164</v>
      </c>
      <c r="I73" s="212"/>
      <c r="J73" s="139" t="s">
        <v>165</v>
      </c>
      <c r="K73" s="139" t="s">
        <v>166</v>
      </c>
      <c r="L73" s="28"/>
    </row>
    <row r="74" spans="1:14" ht="15.75" customHeight="1">
      <c r="H74" s="244"/>
      <c r="I74" s="245"/>
      <c r="J74" s="140"/>
      <c r="K74" s="140"/>
      <c r="L74" s="28"/>
    </row>
    <row r="75" spans="1:14" ht="15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2"/>
    </row>
    <row r="76" spans="1:14" ht="20.2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2"/>
    </row>
    <row r="77" spans="1:14" s="28" customFormat="1" ht="19.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4" s="28" customFormat="1" ht="16.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60"/>
    </row>
    <row r="79" spans="1:14" s="22" customFormat="1" ht="15.75" customHeight="1">
      <c r="A79" s="107"/>
      <c r="L79" s="60"/>
    </row>
    <row r="80" spans="1:14" s="22" customFormat="1" ht="15.75" customHeight="1">
      <c r="A80" s="107"/>
      <c r="B80" s="3"/>
      <c r="C80" s="3"/>
      <c r="D80" s="3"/>
      <c r="E80" s="3"/>
      <c r="F80" s="3"/>
      <c r="G80" s="3"/>
      <c r="H80" s="75"/>
      <c r="I80" s="1"/>
      <c r="J80" s="53"/>
      <c r="K80" s="39"/>
      <c r="L80" s="60"/>
    </row>
    <row r="81" spans="2:12" s="22" customFormat="1" ht="16.149999999999999" customHeight="1">
      <c r="B81" s="3"/>
      <c r="C81" s="3"/>
      <c r="D81" s="3"/>
      <c r="E81" s="3"/>
      <c r="F81" s="3"/>
      <c r="G81" s="3"/>
      <c r="H81" s="75"/>
      <c r="I81" s="1"/>
      <c r="J81" s="53"/>
      <c r="K81" s="39"/>
      <c r="L81" s="60"/>
    </row>
    <row r="82" spans="2:12" ht="22.5" customHeight="1">
      <c r="C82" s="3"/>
      <c r="D82" s="3"/>
      <c r="E82" s="3"/>
      <c r="F82" s="3"/>
    </row>
    <row r="83" spans="2:12" ht="16.5" customHeight="1">
      <c r="C83" s="3"/>
      <c r="D83" s="3"/>
      <c r="E83" s="3"/>
      <c r="F83" s="3"/>
    </row>
    <row r="84" spans="2:12" ht="16.5"/>
    <row r="85" spans="2:12" ht="16.5">
      <c r="G85" s="10"/>
      <c r="H85" s="79"/>
      <c r="I85" s="26"/>
      <c r="J85" s="54"/>
      <c r="K85" s="40"/>
    </row>
    <row r="86" spans="2:12" ht="16.5"/>
    <row r="87" spans="2:12" ht="16.5"/>
    <row r="88" spans="2:12" ht="16.5">
      <c r="H88" s="3"/>
      <c r="I88" s="3"/>
      <c r="J88" s="3"/>
    </row>
    <row r="89" spans="2:12" ht="16.5">
      <c r="H89" s="3"/>
      <c r="I89" s="3"/>
      <c r="J89" s="3"/>
    </row>
    <row r="90" spans="2:12" ht="16.5">
      <c r="F90" s="3"/>
      <c r="H90" s="3"/>
      <c r="I90" s="3"/>
      <c r="J90" s="3"/>
    </row>
    <row r="91" spans="2:12" ht="16.5">
      <c r="F91" s="3"/>
      <c r="H91" s="3"/>
      <c r="I91" s="3"/>
      <c r="J91" s="3"/>
    </row>
    <row r="92" spans="2:12" ht="16.5">
      <c r="F92" s="3"/>
      <c r="H92" s="3"/>
      <c r="I92" s="3"/>
      <c r="J92" s="3"/>
    </row>
    <row r="93" spans="2:12" ht="16.5">
      <c r="L93" s="3"/>
    </row>
    <row r="94" spans="2:12" ht="16.5">
      <c r="L94" s="3"/>
    </row>
    <row r="95" spans="2:12" ht="16.5">
      <c r="C95" s="3"/>
      <c r="D95" s="3"/>
      <c r="E95" s="3"/>
      <c r="F95" s="3"/>
      <c r="G95" s="10"/>
      <c r="H95" s="79"/>
      <c r="I95" s="26"/>
      <c r="J95" s="54"/>
      <c r="K95" s="40"/>
      <c r="L95" s="3"/>
    </row>
    <row r="96" spans="2:12" ht="16.5">
      <c r="C96" s="3"/>
      <c r="D96" s="3"/>
      <c r="E96" s="3"/>
      <c r="F96" s="3"/>
      <c r="G96" s="10"/>
      <c r="H96" s="79"/>
      <c r="I96" s="26"/>
      <c r="J96" s="54"/>
      <c r="K96" s="40"/>
    </row>
    <row r="97" spans="3:11" ht="15">
      <c r="C97" s="3"/>
      <c r="D97" s="3"/>
      <c r="E97" s="3"/>
      <c r="F97" s="3"/>
      <c r="I97" s="237"/>
      <c r="J97" s="237"/>
      <c r="K97" s="237"/>
    </row>
    <row r="98" spans="3:11" ht="16.5"/>
    <row r="99" spans="3:11" ht="16.5"/>
  </sheetData>
  <mergeCells count="15">
    <mergeCell ref="C1:K1"/>
    <mergeCell ref="B3:C3"/>
    <mergeCell ref="B2:F2"/>
    <mergeCell ref="B71:F71"/>
    <mergeCell ref="G2:K2"/>
    <mergeCell ref="K71:K72"/>
    <mergeCell ref="I71:I72"/>
    <mergeCell ref="B70:F70"/>
    <mergeCell ref="G70:G71"/>
    <mergeCell ref="I97:K97"/>
    <mergeCell ref="L71:L72"/>
    <mergeCell ref="J71:J72"/>
    <mergeCell ref="H71:H72"/>
    <mergeCell ref="H74:I74"/>
    <mergeCell ref="H73:I73"/>
  </mergeCells>
  <phoneticPr fontId="1" type="noConversion"/>
  <pageMargins left="0" right="0" top="0" bottom="0" header="0.23622047244094491" footer="0.23622047244094491"/>
  <pageSetup paperSize="9" scale="51" fitToWidth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第一頁</vt:lpstr>
      <vt:lpstr>第二頁 </vt:lpstr>
      <vt:lpstr>第三頁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yuyu</dc:creator>
  <cp:lastModifiedBy>user</cp:lastModifiedBy>
  <cp:lastPrinted>2023-11-21T05:55:01Z</cp:lastPrinted>
  <dcterms:created xsi:type="dcterms:W3CDTF">2012-10-19T10:10:45Z</dcterms:created>
  <dcterms:modified xsi:type="dcterms:W3CDTF">2024-04-16T05:56:35Z</dcterms:modified>
</cp:coreProperties>
</file>